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X:\０１．総務課\財政係\平成３１年度　財政\02 各種調査\05 平成29年度財政状況資料集の作成について\【財政状況資料集】_104281_高山村_2017\"/>
    </mc:Choice>
  </mc:AlternateContent>
  <xr:revisionPtr revIDLastSave="0" documentId="10_ncr:8100000_{AC5839FC-9B09-43FC-9C57-0F08AF52FCA9}" xr6:coauthVersionLast="33" xr6:coauthVersionMax="33" xr10:uidLastSave="{00000000-0000-0000-0000-000000000000}"/>
  <bookViews>
    <workbookView xWindow="0" yWindow="0" windowWidth="15360" windowHeight="7635"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BW40"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<sst xmlns="http://schemas.openxmlformats.org/spreadsheetml/2006/main" count="1156" uniqueCount="592">
  <si>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</si>
  <si>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</si>
  <si>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</si>
  <si>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</si>
  <si>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</si>
  <si>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</si>
  <si>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</si>
  <si>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</si>
  <si>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</si>
  <si>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</si>
  <si>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</si>
  <si>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</si>
  <si>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</si>
  <si>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</si>
  <si>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</si>
  <si>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</si>
  <si>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</si>
  <si>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</si>
  <si>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</si>
  <si>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</si>
  <si>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</si>
  <si>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</si>
  <si>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</si>
  <si>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</si>
  <si>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</si>
  <si>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</si>
  <si>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</si>
  <si>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</si>
  <si>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</si>
  <si>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</si>
  <si>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</si>
  <si>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</si>
  <si>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</si>
  <si>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</si>
  <si>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</si>
  <si>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</si>
  <si>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</si>
  <si>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</si>
  <si>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</si>
  <si>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</si>
  <si>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</si>
  <si>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</si>
  <si>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</si>
  <si>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</si>
  <si>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</si>
  <si>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</si>
  <si>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</si>
  <si>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</si>
  <si>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</si>
  <si>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</si>
  <si>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</si>
  <si>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</si>
  <si>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</si>
  <si>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</si>
  <si>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</si>
  <si>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</si>
  <si>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</si>
  <si>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</si>
  <si>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</si>
  <si>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</si>
  <si>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</si>
  <si>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</si>
  <si>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</si>
  <si>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</si>
  <si>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</si>
  <si>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</si>
  <si>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</si>
  <si>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</si>
  <si>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</si>
  <si>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</si>
  <si>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</si>
  <si>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</si>
  <si>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</si>
  <si>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</si>
  <si>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</si>
  <si>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</si>
  <si>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</si>
  <si>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</si>
  <si>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</si>
  <si>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</si>
  <si>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</si>
  <si>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</si>
  <si>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</si>
  <si>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</si>
  <si>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</si>
  <si>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</si>
  <si>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</si>
  <si>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</si>
  <si>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</si>
  <si>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</si>
  <si>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</si>
  <si>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</si>
  <si>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</si>
  <si>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</si>
  <si>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</si>
  <si>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</si>
  <si>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</si>
  <si>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</si>
  <si>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</si>
  <si>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</si>
  <si>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</si>
  <si>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</si>
  <si>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</si>
  <si>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</si>
  <si>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</si>
  <si>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</si>
  <si>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</si>
  <si>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</si>
  <si>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</si>
  <si>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</si>
  <si>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</si>
  <si>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</si>
  <si>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</si>
  <si>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</si>
  <si>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</si>
  <si>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</si>
  <si>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</si>
  <si>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</si>
  <si>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</si>
  <si>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</si>
  <si>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</si>
  <si>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</si>
  <si>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</si>
  <si>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</si>
  <si>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</si>
  <si>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</si>
  <si>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</si>
  <si>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</si>
  <si>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</si>
  <si>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</si>
  <si>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</si>
  <si>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</si>
  <si>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</si>
  <si>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</si>
  <si>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</si>
  <si>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</si>
  <si>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</si>
  <si>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</si>
  <si>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</si>
  <si>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</si>
  <si>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</si>
  <si>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</si>
  <si>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</si>
  <si>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</si>
  <si>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</si>
  <si>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</si>
  <si>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</si>
  <si>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</si>
  <si>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</si>
  <si>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</si>
  <si>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</si>
  <si>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</si>
  <si>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</si>
  <si>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</si>
  <si>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</si>
  <si>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</si>
  <si>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</si>
  <si>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</si>
  <si>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</si>
  <si>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</si>
  <si>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</si>
  <si>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</si>
  <si>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</si>
  <si>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</si>
  <si>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</si>
  <si>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</si>
  <si>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</si>
  <si>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</si>
  <si>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</si>
  <si>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</si>
  <si>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</si>
  <si>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</si>
  <si>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</si>
  <si>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</si>
  <si>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</si>
  <si>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</si>
  <si>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</si>
  <si>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</si>
  <si>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</si>
  <si>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</si>
  <si>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</si>
  <si>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</si>
  <si>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</si>
  <si>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</si>
  <si>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</si>
  <si>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</si>
  <si>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</si>
  <si>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</si>
  <si>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</si>
  <si>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</si>
  <si>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</si>
  <si>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</si>
  <si>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</si>
  <si>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</si>
  <si>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</si>
  <si>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</si>
  <si>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</si>
  <si>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</si>
  <si>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</si>
  <si>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</si>
  <si>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</si>
  <si>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</si>
  <si>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</si>
  <si>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</si>
  <si>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</si>
  <si>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</si>
  <si>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</si>
  <si>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</si>
  <si>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</si>
  <si>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群馬県高山村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</si>
  <si>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</si>
  <si>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</si>
  <si>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</si>
  <si>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</si>
  <si>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</si>
  <si>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</si>
  <si>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</si>
  <si>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</si>
  <si>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</si>
  <si>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</si>
  <si>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</si>
  <si>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</si>
  <si>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</si>
  <si>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</si>
  <si>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</si>
  <si>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</si>
  <si>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</si>
  <si>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</si>
  <si>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</si>
  <si>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</si>
  <si>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</si>
  <si>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</si>
  <si>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</si>
  <si>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</si>
  <si>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</si>
  <si>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</si>
  <si>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</si>
  <si>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</si>
  <si>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</si>
  <si>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</si>
  <si>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</si>
  <si>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</si>
  <si>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</si>
  <si>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</si>
  <si>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</si>
  <si>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</si>
  <si>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</si>
  <si>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</si>
  <si>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</si>
  <si>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</si>
  <si>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</si>
  <si>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</si>
  <si>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</si>
  <si>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</si>
  <si>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</si>
  <si>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</si>
  <si>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</si>
  <si>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</si>
  <si>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</si>
  <si>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</si>
  <si>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</si>
  <si>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</si>
  <si>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</si>
  <si>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</si>
  <si>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</si>
  <si>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</si>
  <si>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</si>
  <si>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</si>
  <si>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</si>
  <si>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</si>
  <si>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</si>
  <si>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</si>
  <si>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</si>
  <si>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</si>
  <si>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</si>
  <si>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</si>
  <si>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</si>
  <si>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</si>
  <si>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</si>
  <si>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</si>
  <si>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</si>
  <si>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</si>
  <si>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</si>
  <si>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</si>
  <si>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</si>
  <si>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</si>
  <si>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</si>
  <si>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</si>
  <si>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</si>
  <si>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</si>
  <si>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</si>
  <si>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</si>
  <si>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</si>
  <si>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</si>
  <si>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</si>
  <si>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</si>
  <si>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</si>
  <si>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</si>
  <si>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</si>
  <si>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</si>
  <si>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</si>
  <si>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</si>
  <si>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</si>
  <si>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</si>
  <si>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</si>
  <si>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</si>
  <si>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</si>
  <si>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</si>
  <si>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</si>
  <si>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</si>
  <si>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</si>
  <si>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</si>
  <si>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</si>
  <si>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</si>
  <si>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</si>
  <si>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</si>
  <si>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</si>
  <si>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</si>
  <si>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</si>
  <si>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</si>
  <si>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</si>
  <si>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</si>
  <si>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</si>
  <si>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</si>
  <si>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</si>
  <si>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</si>
  <si>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</si>
  <si>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</si>
  <si>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</si>
  <si>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</si>
  <si>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</si>
  <si>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</si>
  <si>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</si>
  <si>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</si>
  <si>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</si>
  <si>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</si>
  <si>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</si>
  <si>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</si>
  <si>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</si>
  <si>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</si>
  <si>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</si>
  <si>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</si>
  <si>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</si>
  <si>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</si>
  <si>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</si>
  <si>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</si>
  <si>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</si>
  <si>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</si>
  <si>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</si>
  <si>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</si>
  <si>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</si>
  <si>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</si>
  <si>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</si>
  <si>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</si>
  <si>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</si>
  <si>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</si>
  <si>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</si>
  <si>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</si>
  <si>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</si>
  <si>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</si>
  <si>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</si>
  <si>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群馬県高山村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</si>
  <si>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</si>
  <si>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</si>
  <si>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</si>
  <si>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</si>
  <si>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</si>
  <si>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</si>
  <si>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</si>
  <si>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</si>
  <si>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</si>
  <si>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</si>
  <si>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</si>
  <si>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</si>
  <si>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</si>
  <si>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</si>
  <si>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</si>
  <si>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</si>
  <si>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</si>
  <si>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</si>
  <si>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</si>
  <si>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</si>
  <si>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</si>
  <si>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</si>
  <si>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</si>
  <si>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</si>
  <si>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</si>
  <si>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</si>
  <si>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</si>
  <si>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</si>
  <si>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</si>
  <si>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</si>
  <si>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</si>
  <si>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</si>
  <si>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</si>
  <si>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</si>
  <si>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</si>
  <si>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</si>
  <si>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</si>
  <si>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</si>
  <si>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</si>
  <si>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</si>
  <si>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</si>
  <si>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</si>
  <si>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</si>
  <si>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</si>
  <si>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</si>
  <si>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</si>
  <si>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</si>
  <si>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</si>
  <si>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</si>
  <si>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</si>
  <si>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</si>
  <si>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</si>
  <si>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</si>
  <si>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</si>
  <si>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</si>
  <si>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</si>
  <si>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</si>
  <si>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</si>
  <si>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</si>
  <si>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</si>
  <si>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</si>
  <si>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</si>
  <si>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</si>
  <si>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</si>
  <si>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</si>
  <si>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</si>
  <si>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</si>
  <si>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</si>
  <si>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</si>
  <si>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</si>
  <si>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</si>
  <si>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</si>
  <si>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</si>
  <si>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</si>
  <si>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</si>
  <si>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</si>
  <si>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</si>
  <si>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</si>
  <si>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</si>
  <si>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</si>
  <si>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</si>
  <si>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</si>
  <si>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</si>
  <si>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</si>
  <si>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</si>
  <si>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</si>
  <si>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</si>
  <si>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</si>
  <si>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</si>
  <si>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</si>
  <si>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</si>
  <si>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</si>
  <si>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</si>
  <si>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</si>
  <si>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</si>
  <si>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</si>
  <si>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</si>
  <si>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</si>
  <si>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</si>
  <si>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水をきれいにする事業特別会計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</si>
  <si>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</si>
  <si>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</si>
  <si>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</si>
  <si>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</si>
  <si>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</si>
  <si>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</si>
  <si>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</si>
  <si>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</si>
  <si>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</si>
  <si>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</si>
  <si>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</si>
  <si>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</si>
  <si>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</si>
  <si>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</si>
  <si>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</si>
  <si>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</si>
  <si>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</si>
  <si>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</si>
  <si>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</si>
  <si>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</si>
  <si>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</si>
  <si>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</si>
  <si>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</si>
  <si>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</si>
  <si>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</si>
  <si>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</si>
  <si>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</si>
  <si>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</si>
  <si>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</si>
  <si>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</si>
  <si>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</si>
  <si>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</si>
  <si>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</si>
  <si>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</si>
  <si>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</si>
  <si>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</si>
  <si>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</si>
  <si>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</si>
  <si>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</si>
  <si>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</si>
  <si>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</si>
  <si>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</si>
  <si>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</si>
  <si>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</si>
  <si>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</si>
  <si>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</si>
  <si>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</si>
  <si>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</si>
  <si>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</si>
  <si>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</si>
  <si>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</si>
  <si>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</si>
  <si>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</si>
  <si>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</si>
  <si>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</si>
  <si>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</si>
  <si>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</si>
  <si>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</si>
  <si>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</si>
  <si>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</si>
  <si>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</si>
  <si>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</si>
  <si>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</si>
  <si>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</si>
  <si>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</si>
  <si>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</si>
  <si>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</si>
  <si>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</si>
  <si>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</si>
  <si>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</si>
  <si>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</si>
  <si>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</si>
  <si>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</si>
  <si>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</si>
  <si>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</si>
  <si>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</si>
  <si>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</si>
  <si>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</si>
  <si>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</si>
  <si>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</si>
  <si>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</si>
  <si>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</si>
  <si>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</si>
  <si>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</si>
  <si>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</si>
  <si>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</si>
  <si>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</si>
  <si>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</si>
  <si>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</si>
  <si>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</si>
  <si>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</si>
  <si>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5.19</t>
  </si>
  <si>
    <t>▲ 14.76</t>
  </si>
  <si>
    <t>一般会計</t>
  </si>
  <si>
    <t>国民健康保険特別会計</t>
  </si>
  <si>
    <t>介護保険特別会計（保険事業勘定）</t>
  </si>
  <si>
    <t>簡易水道事業特別会計</t>
  </si>
  <si>
    <t>水をきれいにする事業特別会計</t>
  </si>
  <si>
    <t>土地開発事業特別会計</t>
  </si>
  <si>
    <t>後期高齢者医療特別会計</t>
  </si>
  <si>
    <t>農業用水事業特別会計</t>
  </si>
  <si>
    <t>その他会計（赤字）</t>
  </si>
  <si>
    <t>その他会計（黒字）</t>
  </si>
  <si>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</si>
  <si>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</si>
  <si>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</si>
  <si>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</si>
  <si>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8">
      <t>コウキコウレイシャ</t>
    </rPh>
    <rPh sb="8" eb="10">
      <t>イリョウ</t>
    </rPh>
    <rPh sb="10" eb="12">
      <t>コウイキ</t>
    </rPh>
    <rPh sb="12" eb="14">
      <t>レンゴウ</t>
    </rPh>
    <rPh sb="15" eb="17">
      <t>イッパン</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</si>
  <si>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</si>
  <si>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</si>
  <si>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たかやま振興公社</t>
    <rPh sb="4" eb="6">
      <t>シンコウ</t>
    </rPh>
    <rPh sb="6" eb="8">
      <t>コウシャ</t>
    </rPh>
    <phoneticPr fontId="2"/>
  </si>
  <si>
    <t>-</t>
    <phoneticPr fontId="2"/>
  </si>
  <si>
    <t>農業用水水源施設等管理基金</t>
    <rPh sb="0" eb="2">
      <t>ノウギョウ</t>
    </rPh>
    <rPh sb="2" eb="4">
      <t>ヨウスイ</t>
    </rPh>
    <rPh sb="4" eb="6">
      <t>スイゲン</t>
    </rPh>
    <rPh sb="6" eb="8">
      <t>シセツ</t>
    </rPh>
    <rPh sb="8" eb="9">
      <t>トウ</t>
    </rPh>
    <rPh sb="9" eb="11">
      <t>カンリ</t>
    </rPh>
    <rPh sb="11" eb="13">
      <t>キキン</t>
    </rPh>
    <phoneticPr fontId="11"/>
  </si>
  <si>
    <t>農業振興基金</t>
    <rPh sb="0" eb="2">
      <t>ノウギョウ</t>
    </rPh>
    <rPh sb="2" eb="4">
      <t>シンコウ</t>
    </rPh>
    <rPh sb="4" eb="6">
      <t>キキン</t>
    </rPh>
    <phoneticPr fontId="11"/>
  </si>
  <si>
    <t>庁舎建設等基金</t>
    <rPh sb="0" eb="2">
      <t>チョウシャ</t>
    </rPh>
    <rPh sb="2" eb="4">
      <t>ケンセツ</t>
    </rPh>
    <rPh sb="4" eb="5">
      <t>トウ</t>
    </rPh>
    <rPh sb="5" eb="7">
      <t>キキン</t>
    </rPh>
    <phoneticPr fontId="11"/>
  </si>
  <si>
    <t>飲料水水源施設等管理基金</t>
    <rPh sb="0" eb="3">
      <t>インリョウスイ</t>
    </rPh>
    <rPh sb="3" eb="5">
      <t>スイゲン</t>
    </rPh>
    <rPh sb="5" eb="7">
      <t>シセツ</t>
    </rPh>
    <rPh sb="7" eb="8">
      <t>トウ</t>
    </rPh>
    <rPh sb="8" eb="10">
      <t>カンリ</t>
    </rPh>
    <rPh sb="10" eb="12">
      <t>キキン</t>
    </rPh>
    <phoneticPr fontId="11"/>
  </si>
  <si>
    <t>社会福祉事業基金</t>
    <rPh sb="0" eb="2">
      <t>シャカイ</t>
    </rPh>
    <rPh sb="2" eb="4">
      <t>フクシ</t>
    </rPh>
    <rPh sb="4" eb="6">
      <t>ジギョウ</t>
    </rPh>
    <rPh sb="6" eb="8">
      <t>キキン</t>
    </rPh>
    <phoneticPr fontId="11"/>
  </si>
  <si>
    <t>群馬県後期高齢者医療広域連合（事業会計）</t>
    <rPh sb="0" eb="3">
      <t>グンマケン</t>
    </rPh>
    <rPh sb="3" eb="8">
      <t>コウキコウレイシャ</t>
    </rPh>
    <rPh sb="8" eb="10">
      <t>イリョウ</t>
    </rPh>
    <rPh sb="10" eb="12">
      <t>コウイキ</t>
    </rPh>
    <rPh sb="12" eb="14">
      <t>レンゴウ</t>
    </rPh>
    <rPh sb="15" eb="17">
      <t>ジギョウ</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</si>
  <si>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</si>
  <si>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</si>
  <si>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</si>
  <si>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</si>
  <si>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</si>
  <si>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</si>
  <si>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</si>
  <si>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</si>
  <si>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</si>
  <si>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</si>
  <si>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</si>
  <si>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H25年度以降増加が続き、類似団体内平均値と同水準になりつつある。これは、償還期限の短縮等を図ってきたことが要因であり、今後は適正な償還期限の設定により世代間負担の公平化と公債費負担の中長期的な観点から、償還額の平準化と実質公債費比率の急激な上昇の抑制に努める。</t>
    <rPh sb="1" eb="3">
      <t>ジッシツ</t>
    </rPh>
    <rPh sb="3" eb="6">
      <t>コウサイヒ</t>
    </rPh>
    <rPh sb="6" eb="8">
      <t>ヒリツ</t>
    </rPh>
    <rPh sb="22" eb="24">
      <t>ルイジ</t>
    </rPh>
    <rPh sb="24" eb="26">
      <t>ダンタイ</t>
    </rPh>
    <rPh sb="26" eb="27">
      <t>ナイ</t>
    </rPh>
    <rPh sb="27" eb="30">
      <t>ヘイキンチ</t>
    </rPh>
    <rPh sb="31" eb="34">
      <t>ドウスイジュン</t>
    </rPh>
    <rPh sb="46" eb="48">
      <t>ショウカン</t>
    </rPh>
    <rPh sb="48" eb="50">
      <t>キゲン</t>
    </rPh>
    <rPh sb="51" eb="53">
      <t>タンシュク</t>
    </rPh>
    <rPh sb="53" eb="54">
      <t>トウ</t>
    </rPh>
    <rPh sb="55" eb="56">
      <t>ハカ</t>
    </rPh>
    <rPh sb="63" eb="65">
      <t>ヨウイン</t>
    </rPh>
    <rPh sb="69" eb="71">
      <t>コンゴ</t>
    </rPh>
    <rPh sb="72" eb="74">
      <t>テキセイ</t>
    </rPh>
    <rPh sb="75" eb="77">
      <t>ショウカン</t>
    </rPh>
    <rPh sb="77" eb="79">
      <t>キゲン</t>
    </rPh>
    <rPh sb="80" eb="82">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</si>
</sst>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C7DB53B-40FD-4689-9F3E-AD518654039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1B54-4B13-8B81-3C7E999C74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178278</c:v>
                </c:pt>
                <c:pt idx="1">
                  <c:v>64283</c:v>
                </c:pt>
                <c:pt idx="2">
                  <c:v>70360</c:v>
                </c:pt>
                <c:pt idx="3">
                  <c:v>81230</c:v>
                </c:pt>
                <c:pt idx="4">
                  <c:v>222450</c:v>
                </c:pt>
              </c:numCache>
            </c:numRef>
          </c:val>
          <c:smooth val="0"/>
          <c:extLst>
            <c:ext xmlns:c16="http://schemas.microsoft.com/office/drawing/2014/chart" uri="{C3380CC4-5D6E-409C-BE32-E72D297353CC}">
              <c16:uniqueId val="{00000001-1B54-4B13-8B81-3C7E999C7476}"/>
            </c:ext>
          </c:extLst>
        </c:ser>
        <c:dLbls>
          <c:showLegendKey val="0"/>
          <c:showVal val="0"/>
          <c:showCatName val="0"/>
          <c:showSerName val="0"/>
          <c:showPercent val="0"/>
          <c:showBubbleSize val="0"/>
        </c:dLbls>
        <c:marker val="1"/>
        <c:smooth val="0"/>
        <c:axId val="177506376"/>
        <c:axId val="177515952"/>
      </c:lineChart>
      <c:catAx>
        <c:axId val="177506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15952"/>
        <c:crosses val="autoZero"/>
        <c:auto val="1"/>
        <c:lblAlgn val="ctr"/>
        <c:lblOffset val="100"/>
        <c:tickLblSkip val="1"/>
        <c:tickMarkSkip val="1"/>
        <c:noMultiLvlLbl val="0"/>
      </c:catAx>
      <c:valAx>
        <c:axId val="1775159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06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3.75</c:v>
                </c:pt>
                <c:pt idx="1">
                  <c:v>2.7</c:v>
                </c:pt>
                <c:pt idx="2">
                  <c:v>5.34</c:v>
                </c:pt>
                <c:pt idx="3">
                  <c:v>3.81</c:v>
                </c:pt>
                <c:pt idx="4">
                  <c:v>5.8</c:v>
                </c:pt>
              </c:numCache>
            </c:numRef>
          </c:val>
          <c:extLst>
            <c:ext xmlns:c16="http://schemas.microsoft.com/office/drawing/2014/chart" uri="{C3380CC4-5D6E-409C-BE32-E72D297353CC}">
              <c16:uniqueId val="{00000000-68B1-4163-8E49-332D013BB5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105.15</c:v>
                </c:pt>
                <c:pt idx="1">
                  <c:v>109.49</c:v>
                </c:pt>
                <c:pt idx="2">
                  <c:v>111.31</c:v>
                </c:pt>
                <c:pt idx="3">
                  <c:v>120.61</c:v>
                </c:pt>
                <c:pt idx="4">
                  <c:v>104.63</c:v>
                </c:pt>
              </c:numCache>
            </c:numRef>
          </c:val>
          <c:extLst>
            <c:ext xmlns:c16="http://schemas.microsoft.com/office/drawing/2014/chart" uri="{C3380CC4-5D6E-409C-BE32-E72D297353CC}">
              <c16:uniqueId val="{00000001-68B1-4163-8E49-332D013BB5D2}"/>
            </c:ext>
          </c:extLst>
        </c:ser>
        <c:dLbls>
          <c:showLegendKey val="0"/>
          <c:showVal val="0"/>
          <c:showCatName val="0"/>
          <c:showSerName val="0"/>
          <c:showPercent val="0"/>
          <c:showBubbleSize val="0"/>
        </c:dLbls>
        <c:gapWidth val="250"/>
        <c:overlap val="100"/>
        <c:axId val="410982856"/>
        <c:axId val="177194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-5.19</c:v>
                </c:pt>
                <c:pt idx="1">
                  <c:v>2.2000000000000002</c:v>
                </c:pt>
                <c:pt idx="2">
                  <c:v>8.89</c:v>
                </c:pt>
                <c:pt idx="3">
                  <c:v>6.96</c:v>
                </c:pt>
                <c:pt idx="4">
                  <c:v>-14.76</c:v>
                </c:pt>
              </c:numCache>
            </c:numRef>
          </c:val>
          <c:smooth val="0"/>
          <c:extLst>
            <c:ext xmlns:c16="http://schemas.microsoft.com/office/drawing/2014/chart" uri="{C3380CC4-5D6E-409C-BE32-E72D297353CC}">
              <c16:uniqueId val="{00000002-68B1-4163-8E49-332D013BB5D2}"/>
            </c:ext>
          </c:extLst>
        </c:ser>
        <c:dLbls>
          <c:showLegendKey val="0"/>
          <c:showVal val="0"/>
          <c:showCatName val="0"/>
          <c:showSerName val="0"/>
          <c:showPercent val="0"/>
          <c:showBubbleSize val="0"/>
        </c:dLbls>
        <c:marker val="1"/>
        <c:smooth val="0"/>
        <c:axId val="410982856"/>
        <c:axId val="177194296"/>
      </c:lineChart>
      <c:catAx>
        <c:axId val="41098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194296"/>
        <c:crosses val="autoZero"/>
        <c:auto val="1"/>
        <c:lblAlgn val="ctr"/>
        <c:lblOffset val="100"/>
        <c:tickLblSkip val="1"/>
        <c:tickMarkSkip val="1"/>
        <c:noMultiLvlLbl val="0"/>
      </c:catAx>
      <c:valAx>
        <c:axId val="177194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8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B29-4809-B861-036189BA6E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29-4809-B861-036189BA6E69}"/>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0.02</c:v>
                </c:pt>
                <c:pt idx="4">
                  <c:v>#N/A</c:v>
                </c:pt>
                <c:pt idx="5">
                  <c:v>0.03</c:v>
                </c:pt>
                <c:pt idx="6">
                  <c:v>#N/A</c:v>
                </c:pt>
                <c:pt idx="7">
                  <c:v>0.02</c:v>
                </c:pt>
                <c:pt idx="8">
                  <c:v>#N/A</c:v>
                </c:pt>
                <c:pt idx="9">
                  <c:v>0.05</c:v>
                </c:pt>
              </c:numCache>
            </c:numRef>
          </c:val>
          <c:extLst>
            <c:ext xmlns:c16="http://schemas.microsoft.com/office/drawing/2014/chart" uri="{C3380CC4-5D6E-409C-BE32-E72D297353CC}">
              <c16:uniqueId val="{00000002-8B29-4809-B861-036189BA6E6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0.11</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3-8B29-4809-B861-036189BA6E69}"/>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0.39</c:v>
                </c:pt>
                <c:pt idx="4">
                  <c:v>#N/A</c:v>
                </c:pt>
                <c:pt idx="5">
                  <c:v>0.34</c:v>
                </c:pt>
                <c:pt idx="6">
                  <c:v>#N/A</c:v>
                </c:pt>
                <c:pt idx="7">
                  <c:v>0.2</c:v>
                </c:pt>
                <c:pt idx="8">
                  <c:v>#N/A</c:v>
                </c:pt>
                <c:pt idx="9">
                  <c:v>0.18</c:v>
                </c:pt>
              </c:numCache>
            </c:numRef>
          </c:val>
          <c:extLst>
            <c:ext xmlns:c16="http://schemas.microsoft.com/office/drawing/2014/chart" uri="{C3380CC4-5D6E-409C-BE32-E72D297353CC}">
              <c16:uniqueId val="{00000004-8B29-4809-B861-036189BA6E69}"/>
            </c:ext>
          </c:extLst>
        </c:ser>
        <c:ser>
          <c:idx val="5"/>
          <c:order val="5"/>
          <c:tx>
            <c:strRef>
              <c:f>データシート!$A$32</c:f>
              <c:strCache>
                <c:ptCount val="1"/>
                <c:pt idx="0">
                  <c:v>水をきれいにする事業特別会計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c:v>
                </c:pt>
                <c:pt idx="2">
                  <c:v>#N/A</c:v>
                </c:pt>
                <c:pt idx="3">
                  <c:v>0.18</c:v>
                </c:pt>
                <c:pt idx="4">
                  <c:v>#N/A</c:v>
                </c:pt>
                <c:pt idx="5">
                  <c:v>0.11</c:v>
                </c:pt>
                <c:pt idx="6">
                  <c:v>#N/A</c:v>
                </c:pt>
                <c:pt idx="7">
                  <c:v>0.14000000000000001</c:v>
                </c:pt>
                <c:pt idx="8">
                  <c:v>#N/A</c:v>
                </c:pt>
                <c:pt idx="9">
                  <c:v>0.21</c:v>
                </c:pt>
              </c:numCache>
            </c:numRef>
          </c:val>
          <c:extLst>
            <c:ext xmlns:c16="http://schemas.microsoft.com/office/drawing/2014/chart" uri="{C3380CC4-5D6E-409C-BE32-E72D297353CC}">
              <c16:uniqueId val="{00000005-8B29-4809-B861-036189BA6E6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0.11</c:v>
                </c:pt>
                <c:pt idx="4">
                  <c:v>#N/A</c:v>
                </c:pt>
                <c:pt idx="5">
                  <c:v>0.06</c:v>
                </c:pt>
                <c:pt idx="6">
                  <c:v>#N/A</c:v>
                </c:pt>
                <c:pt idx="7">
                  <c:v>0.1</c:v>
                </c:pt>
                <c:pt idx="8">
                  <c:v>#N/A</c:v>
                </c:pt>
                <c:pt idx="9">
                  <c:v>0.28000000000000003</c:v>
                </c:pt>
              </c:numCache>
            </c:numRef>
          </c:val>
          <c:extLst>
            <c:ext xmlns:c16="http://schemas.microsoft.com/office/drawing/2014/chart" uri="{C3380CC4-5D6E-409C-BE32-E72D297353CC}">
              <c16:uniqueId val="{00000006-8B29-4809-B861-036189BA6E6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1.1100000000000001</c:v>
                </c:pt>
                <c:pt idx="2">
                  <c:v>#N/A</c:v>
                </c:pt>
                <c:pt idx="3">
                  <c:v>1.1200000000000001</c:v>
                </c:pt>
                <c:pt idx="4">
                  <c:v>#N/A</c:v>
                </c:pt>
                <c:pt idx="5">
                  <c:v>0.85</c:v>
                </c:pt>
                <c:pt idx="6">
                  <c:v>#N/A</c:v>
                </c:pt>
                <c:pt idx="7">
                  <c:v>1.23</c:v>
                </c:pt>
                <c:pt idx="8">
                  <c:v>#N/A</c:v>
                </c:pt>
                <c:pt idx="9">
                  <c:v>1.35</c:v>
                </c:pt>
              </c:numCache>
            </c:numRef>
          </c:val>
          <c:extLst>
            <c:ext xmlns:c16="http://schemas.microsoft.com/office/drawing/2014/chart" uri="{C3380CC4-5D6E-409C-BE32-E72D297353CC}">
              <c16:uniqueId val="{00000007-8B29-4809-B861-036189BA6E6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2.0299999999999998</c:v>
                </c:pt>
                <c:pt idx="2">
                  <c:v>#N/A</c:v>
                </c:pt>
                <c:pt idx="3">
                  <c:v>1.1100000000000001</c:v>
                </c:pt>
                <c:pt idx="4">
                  <c:v>#N/A</c:v>
                </c:pt>
                <c:pt idx="5">
                  <c:v>1.45</c:v>
                </c:pt>
                <c:pt idx="6">
                  <c:v>#N/A</c:v>
                </c:pt>
                <c:pt idx="7">
                  <c:v>2.2999999999999998</c:v>
                </c:pt>
                <c:pt idx="8">
                  <c:v>#N/A</c:v>
                </c:pt>
                <c:pt idx="9">
                  <c:v>1.57</c:v>
                </c:pt>
              </c:numCache>
            </c:numRef>
          </c:val>
          <c:extLst>
            <c:ext xmlns:c16="http://schemas.microsoft.com/office/drawing/2014/chart" uri="{C3380CC4-5D6E-409C-BE32-E72D297353CC}">
              <c16:uniqueId val="{00000008-8B29-4809-B861-036189BA6E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c:v>
                </c:pt>
                <c:pt idx="2">
                  <c:v>#N/A</c:v>
                </c:pt>
                <c:pt idx="3">
                  <c:v>2.67</c:v>
                </c:pt>
                <c:pt idx="4">
                  <c:v>#N/A</c:v>
                </c:pt>
                <c:pt idx="5">
                  <c:v>5.29</c:v>
                </c:pt>
                <c:pt idx="6">
                  <c:v>#N/A</c:v>
                </c:pt>
                <c:pt idx="7">
                  <c:v>3.78</c:v>
                </c:pt>
                <c:pt idx="8">
                  <c:v>#N/A</c:v>
                </c:pt>
                <c:pt idx="9">
                  <c:v>5.74</c:v>
                </c:pt>
              </c:numCache>
            </c:numRef>
          </c:val>
          <c:extLst>
            <c:ext xmlns:c16="http://schemas.microsoft.com/office/drawing/2014/chart" uri="{C3380CC4-5D6E-409C-BE32-E72D297353CC}">
              <c16:uniqueId val="{00000009-8B29-4809-B861-036189BA6E69}"/>
            </c:ext>
          </c:extLst>
        </c:ser>
        <c:dLbls>
          <c:showLegendKey val="0"/>
          <c:showVal val="0"/>
          <c:showCatName val="0"/>
          <c:showSerName val="0"/>
          <c:showPercent val="0"/>
          <c:showBubbleSize val="0"/>
        </c:dLbls>
        <c:gapWidth val="150"/>
        <c:overlap val="100"/>
        <c:axId val="410846240"/>
        <c:axId val="405730816"/>
      </c:barChart>
      <c:catAx>
        <c:axId val="41084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730816"/>
        <c:crosses val="autoZero"/>
        <c:auto val="1"/>
        <c:lblAlgn val="ctr"/>
        <c:lblOffset val="100"/>
        <c:tickLblSkip val="1"/>
        <c:tickMarkSkip val="1"/>
        <c:noMultiLvlLbl val="0"/>
      </c:catAx>
      <c:valAx>
        <c:axId val="40573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84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153</c:v>
                </c:pt>
                <c:pt idx="5">
                  <c:v>159</c:v>
                </c:pt>
                <c:pt idx="8">
                  <c:v>161</c:v>
                </c:pt>
                <c:pt idx="11">
                  <c:v>166</c:v>
                </c:pt>
                <c:pt idx="14">
                  <c:v>164</c:v>
                </c:pt>
              </c:numCache>
            </c:numRef>
          </c:val>
          <c:extLst>
            <c:ext xmlns:c16="http://schemas.microsoft.com/office/drawing/2014/chart" uri="{C3380CC4-5D6E-409C-BE32-E72D297353CC}">
              <c16:uniqueId val="{00000000-FEB7-4F5E-9F29-4BF6283C12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B7-4F5E-9F29-4BF6283C12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B7-4F5E-9F29-4BF6283C12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13</c:v>
                </c:pt>
                <c:pt idx="6">
                  <c:v>15</c:v>
                </c:pt>
                <c:pt idx="9">
                  <c:v>11</c:v>
                </c:pt>
                <c:pt idx="12">
                  <c:v>12</c:v>
                </c:pt>
              </c:numCache>
            </c:numRef>
          </c:val>
          <c:extLst>
            <c:ext xmlns:c16="http://schemas.microsoft.com/office/drawing/2014/chart" uri="{C3380CC4-5D6E-409C-BE32-E72D297353CC}">
              <c16:uniqueId val="{00000003-FEB7-4F5E-9F29-4BF6283C12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c:v>
                </c:pt>
                <c:pt idx="3">
                  <c:v>90</c:v>
                </c:pt>
                <c:pt idx="6">
                  <c:v>88</c:v>
                </c:pt>
                <c:pt idx="9">
                  <c:v>90</c:v>
                </c:pt>
                <c:pt idx="12">
                  <c:v>94</c:v>
                </c:pt>
              </c:numCache>
            </c:numRef>
          </c:val>
          <c:extLst>
            <c:ext xmlns:c16="http://schemas.microsoft.com/office/drawing/2014/chart" uri="{C3380CC4-5D6E-409C-BE32-E72D297353CC}">
              <c16:uniqueId val="{00000004-FEB7-4F5E-9F29-4BF6283C12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B7-4F5E-9F29-4BF6283C12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B7-4F5E-9F29-4BF6283C12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108</c:v>
                </c:pt>
                <c:pt idx="3">
                  <c:v>125</c:v>
                </c:pt>
                <c:pt idx="6">
                  <c:v>141</c:v>
                </c:pt>
                <c:pt idx="9">
                  <c:v>157</c:v>
                </c:pt>
                <c:pt idx="12">
                  <c:v>148</c:v>
                </c:pt>
              </c:numCache>
            </c:numRef>
          </c:val>
          <c:extLst>
            <c:ext xmlns:c16="http://schemas.microsoft.com/office/drawing/2014/chart" uri="{C3380CC4-5D6E-409C-BE32-E72D297353CC}">
              <c16:uniqueId val="{00000007-FEB7-4F5E-9F29-4BF6283C12DD}"/>
            </c:ext>
          </c:extLst>
        </c:ser>
        <c:dLbls>
          <c:showLegendKey val="0"/>
          <c:showVal val="0"/>
          <c:showCatName val="0"/>
          <c:showSerName val="0"/>
          <c:showPercent val="0"/>
          <c:showBubbleSize val="0"/>
        </c:dLbls>
        <c:gapWidth val="100"/>
        <c:overlap val="100"/>
        <c:axId val="411962128"/>
        <c:axId val="403338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c:v>
                </c:pt>
                <c:pt idx="2">
                  <c:v>#N/A</c:v>
                </c:pt>
                <c:pt idx="3">
                  <c:v>#N/A</c:v>
                </c:pt>
                <c:pt idx="4">
                  <c:v>69</c:v>
                </c:pt>
                <c:pt idx="5">
                  <c:v>#N/A</c:v>
                </c:pt>
                <c:pt idx="6">
                  <c:v>#N/A</c:v>
                </c:pt>
                <c:pt idx="7">
                  <c:v>83</c:v>
                </c:pt>
                <c:pt idx="8">
                  <c:v>#N/A</c:v>
                </c:pt>
                <c:pt idx="9">
                  <c:v>#N/A</c:v>
                </c:pt>
                <c:pt idx="10">
                  <c:v>92</c:v>
                </c:pt>
                <c:pt idx="11">
                  <c:v>#N/A</c:v>
                </c:pt>
                <c:pt idx="12">
                  <c:v>#N/A</c:v>
                </c:pt>
                <c:pt idx="13">
                  <c:v>90</c:v>
                </c:pt>
                <c:pt idx="14">
                  <c:v>#N/A</c:v>
                </c:pt>
              </c:numCache>
            </c:numRef>
          </c:val>
          <c:smooth val="0"/>
          <c:extLst>
            <c:ext xmlns:c16="http://schemas.microsoft.com/office/drawing/2014/chart" uri="{C3380CC4-5D6E-409C-BE32-E72D297353CC}">
              <c16:uniqueId val="{00000008-FEB7-4F5E-9F29-4BF6283C12DD}"/>
            </c:ext>
          </c:extLst>
        </c:ser>
        <c:dLbls>
          <c:showLegendKey val="0"/>
          <c:showVal val="0"/>
          <c:showCatName val="0"/>
          <c:showSerName val="0"/>
          <c:showPercent val="0"/>
          <c:showBubbleSize val="0"/>
        </c:dLbls>
        <c:marker val="1"/>
        <c:smooth val="0"/>
        <c:axId val="411962128"/>
        <c:axId val="403338712"/>
      </c:lineChart>
      <c:catAx>
        <c:axId val="41196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338712"/>
        <c:crosses val="autoZero"/>
        <c:auto val="1"/>
        <c:lblAlgn val="ctr"/>
        <c:lblOffset val="100"/>
        <c:tickLblSkip val="1"/>
        <c:tickMarkSkip val="1"/>
        <c:noMultiLvlLbl val="0"/>
      </c:catAx>
      <c:valAx>
        <c:axId val="403338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6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1974</c:v>
                </c:pt>
                <c:pt idx="5">
                  <c:v>1961</c:v>
                </c:pt>
                <c:pt idx="8">
                  <c:v>1934</c:v>
                </c:pt>
                <c:pt idx="11">
                  <c:v>1882</c:v>
                </c:pt>
                <c:pt idx="14">
                  <c:v>1954</c:v>
                </c:pt>
              </c:numCache>
            </c:numRef>
          </c:val>
          <c:extLst>
            <c:ext xmlns:c16="http://schemas.microsoft.com/office/drawing/2014/chart" uri="{C3380CC4-5D6E-409C-BE32-E72D297353CC}">
              <c16:uniqueId val="{00000000-790A-40C9-BEC8-CE1AA89554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90A-40C9-BEC8-CE1AA89554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4359</c:v>
                </c:pt>
                <c:pt idx="5">
                  <c:v>4412</c:v>
                </c:pt>
                <c:pt idx="8">
                  <c:v>4530</c:v>
                </c:pt>
                <c:pt idx="11">
                  <c:v>4646</c:v>
                </c:pt>
                <c:pt idx="14">
                  <c:v>4497</c:v>
                </c:pt>
              </c:numCache>
            </c:numRef>
          </c:val>
          <c:extLst>
            <c:ext xmlns:c16="http://schemas.microsoft.com/office/drawing/2014/chart" uri="{C3380CC4-5D6E-409C-BE32-E72D297353CC}">
              <c16:uniqueId val="{00000002-790A-40C9-BEC8-CE1AA89554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0A-40C9-BEC8-CE1AA89554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0A-40C9-BEC8-CE1AA89554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790A-40C9-BEC8-CE1AA89554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694</c:v>
                </c:pt>
                <c:pt idx="3">
                  <c:v>668</c:v>
                </c:pt>
                <c:pt idx="6">
                  <c:v>622</c:v>
                </c:pt>
                <c:pt idx="9">
                  <c:v>620</c:v>
                </c:pt>
                <c:pt idx="12">
                  <c:v>619</c:v>
                </c:pt>
              </c:numCache>
            </c:numRef>
          </c:val>
          <c:extLst>
            <c:ext xmlns:c16="http://schemas.microsoft.com/office/drawing/2014/chart" uri="{C3380CC4-5D6E-409C-BE32-E72D297353CC}">
              <c16:uniqueId val="{00000006-790A-40C9-BEC8-CE1AA89554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c:v>
                </c:pt>
                <c:pt idx="3">
                  <c:v>99</c:v>
                </c:pt>
                <c:pt idx="6">
                  <c:v>92</c:v>
                </c:pt>
                <c:pt idx="9">
                  <c:v>79</c:v>
                </c:pt>
                <c:pt idx="12">
                  <c:v>68</c:v>
                </c:pt>
              </c:numCache>
            </c:numRef>
          </c:val>
          <c:extLst>
            <c:ext xmlns:c16="http://schemas.microsoft.com/office/drawing/2014/chart" uri="{C3380CC4-5D6E-409C-BE32-E72D297353CC}">
              <c16:uniqueId val="{00000007-790A-40C9-BEC8-CE1AA89554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1393</c:v>
                </c:pt>
                <c:pt idx="3">
                  <c:v>1346</c:v>
                </c:pt>
                <c:pt idx="6">
                  <c:v>1290</c:v>
                </c:pt>
                <c:pt idx="9">
                  <c:v>1236</c:v>
                </c:pt>
                <c:pt idx="12">
                  <c:v>1180</c:v>
                </c:pt>
              </c:numCache>
            </c:numRef>
          </c:val>
          <c:extLst>
            <c:ext xmlns:c16="http://schemas.microsoft.com/office/drawing/2014/chart" uri="{C3380CC4-5D6E-409C-BE32-E72D297353CC}">
              <c16:uniqueId val="{00000008-790A-40C9-BEC8-CE1AA89554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0A-40C9-BEC8-CE1AA89554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1424</c:v>
                </c:pt>
                <c:pt idx="3">
                  <c:v>1414</c:v>
                </c:pt>
                <c:pt idx="6">
                  <c:v>1387</c:v>
                </c:pt>
                <c:pt idx="9">
                  <c:v>1329</c:v>
                </c:pt>
                <c:pt idx="12">
                  <c:v>1575</c:v>
                </c:pt>
              </c:numCache>
            </c:numRef>
          </c:val>
          <c:extLst>
            <c:ext xmlns:c16="http://schemas.microsoft.com/office/drawing/2014/chart" uri="{C3380CC4-5D6E-409C-BE32-E72D297353CC}">
              <c16:uniqueId val="{0000000A-790A-40C9-BEC8-CE1AA8955485}"/>
            </c:ext>
          </c:extLst>
        </c:ser>
        <c:dLbls>
          <c:showLegendKey val="0"/>
          <c:showVal val="0"/>
          <c:showCatName val="0"/>
          <c:showSerName val="0"/>
          <c:showPercent val="0"/>
          <c:showBubbleSize val="0"/>
        </c:dLbls>
        <c:gapWidth val="100"/>
        <c:overlap val="100"/>
        <c:axId val="177180104"/>
        <c:axId val="17718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0A-40C9-BEC8-CE1AA8955485}"/>
            </c:ext>
          </c:extLst>
        </c:ser>
        <c:dLbls>
          <c:showLegendKey val="0"/>
          <c:showVal val="0"/>
          <c:showCatName val="0"/>
          <c:showSerName val="0"/>
          <c:showPercent val="0"/>
          <c:showBubbleSize val="0"/>
        </c:dLbls>
        <c:marker val="1"/>
        <c:smooth val="0"/>
        <c:axId val="177180104"/>
        <c:axId val="177180496"/>
      </c:lineChart>
      <c:catAx>
        <c:axId val="177180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180496"/>
        <c:crosses val="autoZero"/>
        <c:auto val="1"/>
        <c:lblAlgn val="ctr"/>
        <c:lblOffset val="100"/>
        <c:tickLblSkip val="1"/>
        <c:tickMarkSkip val="1"/>
        <c:noMultiLvlLbl val="0"/>
      </c:catAx>
      <c:valAx>
        <c:axId val="17718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80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2006</c:v>
                </c:pt>
                <c:pt idx="1">
                  <c:v>2159</c:v>
                </c:pt>
                <c:pt idx="2">
                  <c:v>1861</c:v>
                </c:pt>
              </c:numCache>
            </c:numRef>
          </c:val>
          <c:extLst>
            <c:ext xmlns:c16="http://schemas.microsoft.com/office/drawing/2014/chart" uri="{C3380CC4-5D6E-409C-BE32-E72D297353CC}">
              <c16:uniqueId val="{00000000-B910-413A-9737-4AB93B127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B910-413A-9737-4AB93B127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2092</c:v>
                </c:pt>
                <c:pt idx="1">
                  <c:v>2095</c:v>
                </c:pt>
                <c:pt idx="2">
                  <c:v>2247</c:v>
                </c:pt>
              </c:numCache>
            </c:numRef>
          </c:val>
          <c:extLst>
            <c:ext xmlns:c16="http://schemas.microsoft.com/office/drawing/2014/chart" uri="{C3380CC4-5D6E-409C-BE32-E72D297353CC}">
              <c16:uniqueId val="{00000002-B910-413A-9737-4AB93B127822}"/>
            </c:ext>
          </c:extLst>
        </c:ser>
        <c:dLbls>
          <c:showLegendKey val="0"/>
          <c:showVal val="0"/>
          <c:showCatName val="0"/>
          <c:showSerName val="0"/>
          <c:showPercent val="0"/>
          <c:showBubbleSize val="0"/>
        </c:dLbls>
        <c:gapWidth val="120"/>
        <c:overlap val="100"/>
        <c:axId val="177182064"/>
        <c:axId val="177182456"/>
      </c:barChart>
      <c:catAx>
        <c:axId val="17718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7182456"/>
        <c:crosses val="autoZero"/>
        <c:auto val="1"/>
        <c:lblAlgn val="ctr"/>
        <c:lblOffset val="100"/>
        <c:tickLblSkip val="1"/>
        <c:tickMarkSkip val="1"/>
        <c:noMultiLvlLbl val="0"/>
      </c:catAx>
      <c:valAx>
        <c:axId val="177182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718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{E63941F9-2D50-4C1F-9905-08F608193F18}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39B-49AD-86A7-1E4FFB6DC8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{45BF0DEB-46AE-4238-A42C-9219B74BDB4B}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9B-49AD-86A7-1E4FFB6DC8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{25FCC03F-C627-408E-8EED-BF5DE95F289E}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9B-49AD-86A7-1E4FFB6DC8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{24A104E5-2236-4113-99EF-CCEE6A96DC8C}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9B-49AD-86A7-1E4FFB6DC8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{EC019870-25C2-4E4B-BA92-FD2395A843E5}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9B-49AD-86A7-1E4FFB6DC8F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{8928A59D-E283-4CF9-AAA9-4894E616D31B}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39B-49AD-86A7-1E4FFB6DC8F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{7AB8E2CA-91FA-4859-AC5F-A15F9032231A}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39B-49AD-86A7-1E4FFB6DC8F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{A9B911D3-744D-45DE-A944-E8CF51B8D445}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39B-49AD-86A7-1E4FFB6DC8F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{8B8A2951-446C-4DC8-998F-48CB40E02920}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39B-49AD-86A7-1E4FFB6DC8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39B-49AD-86A7-1E4FFB6DC8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{A5D7293F-BF0D-4F50-83F8-A13F32946D5A}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39B-49AD-86A7-1E4FFB6DC8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{16815DF0-8F23-48DF-A14F-00F7BC70778C}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9B-49AD-86A7-1E4FFB6DC8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{B5EE5714-6F64-4523-B9A1-EBAEA9D9F322}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9B-49AD-86A7-1E4FFB6DC8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{5510D50F-78B0-441D-9C99-AFEAC21E646A}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9B-49AD-86A7-1E4FFB6DC8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{C7313DFD-1047-46B6-896A-409318186D70}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9B-49AD-86A7-1E4FFB6DC8F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{280EDB56-88C4-4BB5-BBD5-392F35B0524E}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39B-49AD-86A7-1E4FFB6DC8F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{40A67F5E-9178-4DE3-981B-4A6C364A7540}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39B-49AD-86A7-1E4FFB6DC8F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{2D5144DD-DCC2-4ECF-A9B1-31923C1F12A5}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39B-49AD-86A7-1E4FFB6DC8F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{7AEBDBBC-0BCB-431E-92F4-D0809FD36DA0}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39B-49AD-86A7-1E4FFB6DC8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C39B-49AD-86A7-1E4FFB6DC8F1}"/>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{15FF3234-7945-4C98-B27D-E5FAF6A1D7D5}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5EA-4710-A162-6760271277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{3D09D900-8C27-46A6-9985-402158C1EFD0}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EA-4710-A162-6760271277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{7726A666-7F64-430A-89A8-7ABE3A522AB8}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EA-4710-A162-6760271277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{FE905BCB-00EB-4BE2-B469-07C521F77229}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EA-4710-A162-6760271277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{551F85B7-19CA-4C11-9152-DF9862946A6A}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EA-4710-A162-67602712772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{A9189713-F7BF-4657-8DE6-CB173C4B7685}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5EA-4710-A162-67602712772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{F886C6D9-693D-4460-9A99-55F1A046F782}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5EA-4710-A162-67602712772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{FE3BB024-2224-4970-9431-32AC3C47375D}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5EA-4710-A162-67602712772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{10DF88D1-48D1-4A9F-A339-BF17FF4867FC}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5EA-4710-A162-6760271277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3.5</c:v>
                </c:pt>
                <c:pt idx="16">
                  <c:v>4.2</c:v>
                </c:pt>
                <c:pt idx="24">
                  <c:v>5</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EA-4710-A162-6760271277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{10C768A5-EC10-4A4C-ADC7-8AB876A08355}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5EA-4710-A162-6760271277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{F13ECD40-DA40-4525-B68F-21F6C4ECACB6}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EA-4710-A162-6760271277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{0E565481-51D2-4011-BB80-67455D2887D9}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EA-4710-A162-6760271277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{853B6270-64F5-4860-BF06-F718C9743007}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EA-4710-A162-6760271277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{37C18932-C305-4363-8805-1E23DC8ED11C}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EA-4710-A162-67602712772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{A4743C8B-822C-4118-8A55-A3EF0D083CDB}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5EA-4710-A162-67602712772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{C809EEA4-08E5-4628-BDDA-D0720B80016E}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5EA-4710-A162-67602712772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{3953F56D-9605-4DCD-B33C-3F3DE7F51A8F}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5EA-4710-A162-67602712772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{8CD26C72-9D96-4E28-A770-F0613CC661F7}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5EA-4710-A162-6760271277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EA-4710-A162-676027127726}"/>
            </c:ext>
          </c:extLst>
        </c:ser>
        <c:dLbls>
          <c:showLegendKey val="0"/>
          <c:showVal val="1"/>
          <c:showCatName val="0"/>
          <c:showSerName val="0"/>
          <c:showPercent val="0"/>
          <c:showBubbleSize val="0"/>
        </c:dLbls>
        <c:axId val="84219776"/>
        <c:axId val="84234240"/>
      </c:scatterChart>
      <c:valAx>
        <c:axId val="84219776"/>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参入公債費等が減少し、公営企業債の元利償還金に対する繰入金が増加したものの、元利償還金の減少額が大きく、実質公債費比率の分子は減少した。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今後、大型投資事業に係る起債が予定されているが、世代間負担の公平化と公債費負担の中長期的な観点から、償還額の平準化と実質公債費比率の急激な上昇の抑制に努める。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公営企業債等繰入見込額及び組合等負担等見込額はそれぞれ減少したが、道の駅整備事業や防災行政無線デジタル化工事等の起債により、一般会計等に係る地方債の残高が増加したため、将来負担額は</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百万円の増加となり、充当可能基金については、庁舎建設等基金が増加したものの、財政調整基金が減少したため、</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百万の減少となったため、将来負担比率の分子は減少した。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今後、大型投資事業が計画されていることから、将来的な財政悪化が生じないよう健全な財政運営に努める。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耐震性能の低い庁舎の耐震化に向け庁舎建設等基金に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百万円積み立てた一方、大型投資事業等に多額の財政需要があり、財政調整基金を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大型投資事業等の財源として取り崩していくため減少していく。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その他特定目的基金については、基金設置の目的のための事業に充てるため取り崩していく。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農業用水水源施設等管理基金：</a:t>
          </a:r>
          <a:r>
            <a:rPr lang="ja-JP" altLang="en-US" sz="1400">
              <a:latin typeface="ＭＳ Ｐゴシック" panose="020B0600070205080204" pitchFamily="50" charset="-128"/>
              <a:ea typeface="ＭＳ Ｐゴシック" panose="020B0600070205080204" pitchFamily="50" charset="-128"/>
            </a:rPr>
            <a:t>上越新幹線建設工事に関連する農業用水水源施設等の管理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a:t>
          </a:r>
          <a:r>
            <a:rPr lang="ja-JP" altLang="en-US" sz="1300">
              <a:latin typeface="ＭＳ Ｐゴシック" panose="020B0600070205080204" pitchFamily="50" charset="-128"/>
              <a:ea typeface="ＭＳ Ｐゴシック" panose="020B0600070205080204" pitchFamily="50" charset="-128"/>
            </a:rPr>
            <a:t>高山村庁舎建設及び大規模改修に要する経費の財源に充てるため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飲料水水源施設管理基金：</a:t>
          </a:r>
          <a:r>
            <a:rPr lang="ja-JP" altLang="en-US" sz="1400">
              <a:latin typeface="ＭＳ Ｐゴシック" panose="020B0600070205080204" pitchFamily="50" charset="-128"/>
              <a:ea typeface="ＭＳ Ｐゴシック" panose="020B0600070205080204" pitchFamily="50" charset="-128"/>
            </a:rPr>
            <a:t>上越新幹線建設工事に関連する水源施設等管理及び飲料水施設の維持管理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農業用水水源施設等管理基金：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利子の積立により微増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庁舎建設又は耐震化のための基金として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年度に設置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飲料水水源施設管理基金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農業用水水源施設等管理基金：農業用水施設の維持補修等のため毎年度取り崩し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農業振興基金：農業振興施策のため、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庁舎建設等基金：耐震性能の低い庁舎の建替又は耐震化のため、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飲料水水源施設等管理基金：配水池等の水道施設工事のため、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社会福祉事業基金：社会福祉施設の空調設備改修工事のため、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大型投資事業等の多額の財政需要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今後の大型投資事業により減少していく見込みであるが、災害や緊急の財政需要に備えるため標準財政規模の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年度に地方債償還のピークを迎えるため、それに備えて計画的に積立てを行う予定であり、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889DB2-2454-4D99-A7B9-E4FE98D21D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58A55D-C1F1-4ABE-B351-6657D4832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EF9BC16F-7C9D-4908-AFFA-40A5CDBC077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B1EC20A5-A858-4668-BA67-CBB78695FA1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FB829941-12F2-4715-9B89-EEA638420FD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5443FD66-7818-44EB-9E54-7234623E9A6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AE9AC776-278B-4714-9660-416069B8EF5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47932FE5-496E-4683-B84C-4661BA6430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8F9168C5-AFD5-4EDB-B850-37A7BFFD7A4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9CC8EF7F-BFEB-4113-A8B0-6C543CB4D4F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5A59B355-5B3E-4739-9B15-6206655B87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2F9B5DFB-CD07-4461-993B-7C9FC7BF7D0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E3ED1BDF-7F35-47DB-945A-296355285C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BB681086-570C-43BE-98FA-A1E627522F6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F97C7054-C00B-4907-94CB-07A10E3B366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B324C965-61E2-4FBA-8FC7-7BEF59D02C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5F7C80E7-266C-43D5-9FB1-86017B43225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D39C371A-E0E8-44CB-9292-E6B84FED975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6A2B4A9B-C3C2-478D-A5DF-22CC1E567A9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77770363-7AAD-4EA7-BF30-7B0F7B15D94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F422753E-B821-4931-8FEE-5D0A5B9BBD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C706C2EB-8247-4266-B9CD-8DBC6252621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D4A5B890-B784-4244-A28E-36744302E56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FFB30726-A494-4C6B-BBE6-55B047E607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2EF966E1-D521-4A63-A119-41C1B12841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99EA3BEA-2220-410F-9348-B9AB14090A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2FF604FA-7A44-40E7-8920-15B4FE18A04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48E433CF-761F-4B8D-B2F4-35FDA8CC2B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1BD2303A-6AC4-47F6-B0B0-2FE999AC04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B3A17963-CCC3-4E91-A135-0A8FA3DADE5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386B2049-9D94-4948-B684-0484566E79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DBF486C-4CC0-4588-BDBD-0427B31CD3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74BE30FD-CAD0-466F-A504-EFBF6CFEAA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20282525-F902-4DD5-B6DC-8038A07E7B7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0AE6F091-5B9E-423D-8578-9858BF94438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31D3564D-AF31-4DA8-A80B-11C576C55AF8}"/>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153DA96A-B49E-4F3F-B9E1-D97D7B627E6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FED1A068-7B03-4853-A298-1AC8997C28D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8D7416DE-7F2F-40F5-8A4F-27EE4B7CA48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3A20AE14-9D2B-4356-922F-81798CDDEFC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3CCC4DC0-1A25-499E-8EF2-1C58CB9F829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6BA27758-6BFA-4F58-9EB1-226F0011CDD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C96776A6-FB0F-4B08-8BDC-6ADC99D2187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FA3B804-76F4-4579-A76B-E64A97EAF84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A78180A-76DB-430B-BB32-9AE8FA50A0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5F92BDDA-65AC-4838-A8BC-B0B0F0D533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AEC848C-1B03-40DC-BF96-6DDFF2744D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D705AEEF-A1AD-4A3F-9F7F-F4FF15A0FF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73B611B8-A498-4010-B1A2-5ED5C2D87EC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88447053-A78C-4225-8194-4078DF00DCD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5A78ABEE-BFED-4D93-A204-AB9FAF9E26F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E8435FC2-174C-49B0-BA28-F974759DABD7}"/>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EA346D6B-73DB-4024-8983-C50A58BC7B6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a:extLst>
            <a:ext uri="{FF2B5EF4-FFF2-40B4-BE49-F238E27FC236}">
              <a16:creationId xmlns:a16="http://schemas.microsoft.com/office/drawing/2014/main" id="{9AB49725-2171-458A-B9EA-B30C4B39737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a:extLst>
            <a:ext uri="{FF2B5EF4-FFF2-40B4-BE49-F238E27FC236}">
              <a16:creationId xmlns:a16="http://schemas.microsoft.com/office/drawing/2014/main" id="{6A40FCE2-4D2C-4308-AC7F-B4505CC72E8E}"/>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FFEED67F-B28D-478D-9F1D-5D46AF4F04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CCAD535C-4C1A-4864-BA1C-0FA478BBDD2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70E00503-5F53-419F-A396-7B3870009EF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AC51D2C4-D3EC-4495-96ED-1A6E05939B2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3C224E45-0282-479A-ABF5-A63C6FC26DC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472B5A62-CC05-455D-B03C-2990476A224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46CF12E8-E490-41C7-B097-D1E436297D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5FAA2064-3FF4-424B-ACAC-FD653B0BD3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DBD0113F-ACE0-48DC-BB18-EAB0DEF94D9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A29A5402-CBC7-4445-AEBD-A450390A25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実質債務がなく、債務償還可能年数が算定されない状況であり健全な財政状況にある。</a:t>
          </a: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549A2389-B40C-459C-A0C0-0EB154643B9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5A11C677-4CA1-4956-8229-6A6E35FCDD0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6A6A3682-132D-4C81-BC83-5D0C8F5DAC5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67AEA2FD-96C6-4C2B-90D2-AE0DA5238E8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A8829FA0-0383-4F4F-95CD-41B9CEC49AB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a:extLst>
            <a:ext uri="{FF2B5EF4-FFF2-40B4-BE49-F238E27FC236}">
              <a16:creationId xmlns:a16="http://schemas.microsoft.com/office/drawing/2014/main" id="{DCE7CC2D-67E2-43B3-BCAB-E739897C5B47}"/>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3A9154B1-27FA-4929-A5FD-782C5B736F8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a:extLst>
            <a:ext uri="{FF2B5EF4-FFF2-40B4-BE49-F238E27FC236}">
              <a16:creationId xmlns:a16="http://schemas.microsoft.com/office/drawing/2014/main" id="{05C9B879-0901-4B13-A69A-CBC857548BA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73822B3B-E6F9-4D42-8553-ACD41608DAC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a:extLst>
            <a:ext uri="{FF2B5EF4-FFF2-40B4-BE49-F238E27FC236}">
              <a16:creationId xmlns:a16="http://schemas.microsoft.com/office/drawing/2014/main" id="{06D91C6B-4418-4A21-A75F-F06A3CF6502A}"/>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04801BA9-307A-40C6-AEDE-1AB18237792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a:extLst>
            <a:ext uri="{FF2B5EF4-FFF2-40B4-BE49-F238E27FC236}">
              <a16:creationId xmlns:a16="http://schemas.microsoft.com/office/drawing/2014/main" id="{E69A70FC-A00D-4BF1-BAE9-A10954DE4754}"/>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C89CF491-F912-44DC-B6F7-90E0DCD7B5A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a:extLst>
            <a:ext uri="{FF2B5EF4-FFF2-40B4-BE49-F238E27FC236}">
              <a16:creationId xmlns:a16="http://schemas.microsoft.com/office/drawing/2014/main" id="{18766459-27DD-4227-9FAE-0B6DA16BB3C1}"/>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a:extLst>
            <a:ext uri="{FF2B5EF4-FFF2-40B4-BE49-F238E27FC236}">
              <a16:creationId xmlns:a16="http://schemas.microsoft.com/office/drawing/2014/main" id="{5D105879-3FA6-4538-B05D-749DD9581D8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7F401634-3838-4812-AF5F-4EA96C919740}"/>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a:extLst>
            <a:ext uri="{FF2B5EF4-FFF2-40B4-BE49-F238E27FC236}">
              <a16:creationId xmlns:a16="http://schemas.microsoft.com/office/drawing/2014/main" id="{83F234A4-CEE0-429C-930E-D81A543190D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5B9E7EA6-6E2F-47CE-BA36-1CE04DFAA85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85" name="債務償還可能年数最大値テキスト">
          <a:extLst>
            <a:ext uri="{FF2B5EF4-FFF2-40B4-BE49-F238E27FC236}">
              <a16:creationId xmlns:a16="http://schemas.microsoft.com/office/drawing/2014/main" id="{B6BBABCD-3164-4D2B-B4DB-782A654A0F38}"/>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6" name="直線コネクタ 85">
          <a:extLst>
            <a:ext uri="{FF2B5EF4-FFF2-40B4-BE49-F238E27FC236}">
              <a16:creationId xmlns:a16="http://schemas.microsoft.com/office/drawing/2014/main" id="{C5559F17-3ED1-42E9-A818-DEB2AD966189}"/>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87" name="債務償還可能年数平均値テキスト">
          <a:extLst>
            <a:ext uri="{FF2B5EF4-FFF2-40B4-BE49-F238E27FC236}">
              <a16:creationId xmlns:a16="http://schemas.microsoft.com/office/drawing/2014/main" id="{DBF70F1E-A14E-4020-B2B4-BB3DC28846EB}"/>
            </a:ext>
          </a:extLst>
        </xdr:cNvPr>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88" name="フローチャート: 判断 87">
          <a:extLst>
            <a:ext uri="{FF2B5EF4-FFF2-40B4-BE49-F238E27FC236}">
              <a16:creationId xmlns:a16="http://schemas.microsoft.com/office/drawing/2014/main" id="{5116799C-E3C4-432B-800B-C9321302E245}"/>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FF8EBF1-69F8-42D2-86ED-C4846A9781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C5E55CD-3A43-4293-9FC9-482C9F03C1C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34E24A4-B34E-46DF-A6F2-5B7A0559843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7D424F0-5573-45C9-BFFD-A6080BF740F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28DB49D5-8A2E-4514-A40A-6B61C51019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a:extLst>
            <a:ext uri="{FF2B5EF4-FFF2-40B4-BE49-F238E27FC236}">
              <a16:creationId xmlns:a16="http://schemas.microsoft.com/office/drawing/2014/main" id="{12189A95-5DD3-416D-B347-6D1E17EA002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a:extLst>
            <a:ext uri="{FF2B5EF4-FFF2-40B4-BE49-F238E27FC236}">
              <a16:creationId xmlns:a16="http://schemas.microsoft.com/office/drawing/2014/main" id="{2BB8D525-02E0-40A6-BFCF-613C0D35C6A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a:extLst>
            <a:ext uri="{FF2B5EF4-FFF2-40B4-BE49-F238E27FC236}">
              <a16:creationId xmlns:a16="http://schemas.microsoft.com/office/drawing/2014/main" id="{06638377-6AA7-478E-B6AE-34C5EBA737AA}"/>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a:extLst>
            <a:ext uri="{FF2B5EF4-FFF2-40B4-BE49-F238E27FC236}">
              <a16:creationId xmlns:a16="http://schemas.microsoft.com/office/drawing/2014/main" id="{4BC27B46-E0E6-484A-AE7D-DDD2EE961F16}"/>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a:extLst>
            <a:ext uri="{FF2B5EF4-FFF2-40B4-BE49-F238E27FC236}">
              <a16:creationId xmlns:a16="http://schemas.microsoft.com/office/drawing/2014/main" id="{B08BA43A-D812-45E4-A80C-E389EAFC765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a:extLst>
            <a:ext uri="{FF2B5EF4-FFF2-40B4-BE49-F238E27FC236}">
              <a16:creationId xmlns:a16="http://schemas.microsoft.com/office/drawing/2014/main" id="{8C090609-6155-4BCB-B15C-54D5B3DCD73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DD98D2-1EE1-45B4-A05C-153634C04D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75E843-C4A0-4A36-A462-CC512D24BE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4FC4B5-E0B3-4E6C-A791-F842E21E7F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A1D758-F612-4274-BE0D-49CCA4E25D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F498BFC-79DD-40E0-A26F-31FD756788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FEA407-AF5D-45B7-A364-AB732FF8F6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13706C-B3CF-488D-BB2F-452751D6F9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F7537E-2041-4F07-8A3A-18C2798C7C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94AF10-4E6A-4656-A131-34F221FD4B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19A142-4072-450F-B4E6-1C09C76591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FC05ED-557D-477D-8634-63B9D9A095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D1BA0B-BF5E-4D0D-8475-2BB9CB5F67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7F9B42-0BF3-4D4F-9003-526EFEDCEC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B90115-552D-4225-A4E2-F64F58AEB5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A4089E-FAD4-4708-B2BA-CBDDAB267C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7345766-EAF7-42DC-859A-B440CCB29F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4D3F2095-574C-4881-9761-13D6DE108E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DAA57A0D-7172-4E48-97D6-E14806A78D6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C7F005B7-2861-48D7-978A-E9AE52C49C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55C41C5E-DC72-4FA5-91AC-29CB1CDB198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E4C8542A-5CA7-46BF-89BA-EE0FEA6860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A5C723D3-46D5-44A6-9CFF-003B94A495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A313F6-45C8-4995-BE71-03FBD794EC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5837BA-4B34-41B6-803B-0CFBBCB35B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4F0AB9-1A5B-4939-8EF3-9F4E8D55FB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AD1947-CA61-45F0-A924-8E52EA8F1E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BEF7D3E-5159-41E8-A53C-0028F3E129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FAA89D-DC35-400B-8E87-F3396D97A4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C38F7B-4964-41B8-BDCC-7E5173B777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70EF5A-A3A1-45D3-813F-28A6E30750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31E16D-69F1-4C8B-B982-B66A7165D8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FDDA44-E3C3-4219-908D-DB4F9FB89A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722CAC-0EA5-468F-8C69-F8BC9811A5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A20412-B554-4C5F-9E8E-6C2B5EF0F6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8DFD4E-1821-49CF-904E-2B06E0FF42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5BAAA6-F9CA-4426-84DF-AACD6C6CE8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4B0F3C-7065-44D4-85E0-AC8494BB05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E77694-24F5-49A3-93B1-A09FC5EE6C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F00A7F4-D662-4A87-B92F-A32F64CAD9A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133A99F7-C249-4FB0-A6D7-B7639749BC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1655B4F1-D4AB-44B7-8E18-FFE48E38611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F61DA596-DDFF-4DA1-A8C5-4E9CE9D488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6A8925B2-640A-48FB-9468-49331D799CE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F5BB3409-306E-4209-8A47-5B8BC46C2D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38FB1545-8E71-42B3-908E-CBA8712B2A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78BCCB05-E4AB-4587-BCBF-E58455FF04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ポイントの上昇となった。これは固定資産税（償却資産）と一時的な工事に伴う法人税割の大幅な増加によるものである。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ポイント上回っているが依然として低い水準であるため、事業の見直しなど歳出削減を図り、財政基盤の強化に努める。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16828</xdr:rowOff>
    </xdr:from>
    <xdr:to>
      <xdr:col>23</xdr:col>
      <xdr:colOff>133350</xdr:colOff>
      <xdr:row>43</xdr:row>
      <xdr:rowOff>34925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38917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28893</xdr:rowOff>
    </xdr:from>
    <xdr:to>
      <xdr:col>15</xdr:col>
      <xdr:colOff>82550</xdr:colOff>
      <xdr:row>43</xdr:row>
      <xdr:rowOff>34925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28893</xdr:rowOff>
    </xdr:from>
    <xdr:to>
      <xdr:col>11</xdr:col>
      <xdr:colOff>31750</xdr:colOff>
      <xdr:row>43</xdr:row>
      <xdr:rowOff>28893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0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124795</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137478</xdr:rowOff>
    </xdr:from>
    <xdr:to>
      <xdr:col>23</xdr:col>
      <xdr:colOff>184150</xdr:colOff>
      <xdr:row>43</xdr:row>
      <xdr:rowOff>67628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149543</xdr:rowOff>
    </xdr:from>
    <xdr:to>
      <xdr:col>11</xdr:col>
      <xdr:colOff>82550</xdr:colOff>
      <xdr:row>43</xdr:row>
      <xdr:rowOff>79693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89870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149543</xdr:rowOff>
    </xdr:from>
    <xdr:to>
      <xdr:col>7</xdr:col>
      <xdr:colOff>31750</xdr:colOff>
      <xdr:row>43</xdr:row>
      <xdr:rowOff>79693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89870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悪化となった。これは、扶助費や操出金など経常経費充当一般財源の増加、基準財政収入額の増加により普通交付税が大幅に減少したことと、村税において多額の滞納が発生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ポイントと大幅に高く、この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年間いずれも高い比率で推移していることから、村税等の収納対策の強化や事業の見直しなど経常経費の削減に努める。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64</xdr:row>
      <xdr:rowOff>63500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99826"/>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10414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10414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167386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998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6,729</a:t>
          </a:r>
          <a:r>
            <a:rPr kumimoji="1" lang="ja-JP" altLang="en-US" sz="1300">
              <a:latin typeface="ＭＳ Ｐゴシック" panose="020B0600070205080204" pitchFamily="50" charset="-128"/>
              <a:ea typeface="ＭＳ Ｐゴシック" panose="020B0600070205080204" pitchFamily="50" charset="-128"/>
            </a:rPr>
            <a:t>円の増加となった。人件費については、前年度、特別職不在の期間があったことなどにより増加、物件費については、総額では減少したが人口減少に伴い増加した。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79,760</a:t>
          </a:r>
          <a:r>
            <a:rPr kumimoji="1" lang="ja-JP" altLang="en-US" sz="1300">
              <a:latin typeface="ＭＳ Ｐゴシック" panose="020B0600070205080204" pitchFamily="50" charset="-128"/>
              <a:ea typeface="ＭＳ Ｐゴシック" panose="020B0600070205080204" pitchFamily="50" charset="-128"/>
            </a:rPr>
            <a:t>円低い状況であり、この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年間いずれも低い金額で推移してはいるが、引き続き事業の見直しや職員の適正配置等により効率的な行財政運営に努め経費の節減を図る。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164105</xdr:rowOff>
    </xdr:from>
    <xdr:to>
      <xdr:col>23</xdr:col>
      <xdr:colOff>133350</xdr:colOff>
      <xdr:row>82</xdr:row>
      <xdr:rowOff>388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1555"/>
          <a:ext cx="8382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138365</xdr:rowOff>
    </xdr:from>
    <xdr:to>
      <xdr:col>19</xdr:col>
      <xdr:colOff>133350</xdr:colOff>
      <xdr:row>81</xdr:row>
      <xdr:rowOff>164105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25815"/>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138365</xdr:rowOff>
    </xdr:from>
    <xdr:to>
      <xdr:col>15</xdr:col>
      <xdr:colOff>82550</xdr:colOff>
      <xdr:row>81</xdr:row>
      <xdr:rowOff>146493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2581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141311</xdr:rowOff>
    </xdr:from>
    <xdr:to>
      <xdr:col>11</xdr:col>
      <xdr:colOff>31750</xdr:colOff>
      <xdr:row>81</xdr:row>
      <xdr:rowOff>146493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8761"/>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121038</xdr:rowOff>
    </xdr:from>
    <xdr:to>
      <xdr:col>23</xdr:col>
      <xdr:colOff>184150</xdr:colOff>
      <xdr:row>82</xdr:row>
      <xdr:rowOff>51188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42315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113305</xdr:rowOff>
    </xdr:from>
    <xdr:to>
      <xdr:col>19</xdr:col>
      <xdr:colOff>184150</xdr:colOff>
      <xdr:row>82</xdr:row>
      <xdr:rowOff>43455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53632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69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87565</xdr:rowOff>
    </xdr:from>
    <xdr:to>
      <xdr:col>15</xdr:col>
      <xdr:colOff>133350</xdr:colOff>
      <xdr:row>82</xdr:row>
      <xdr:rowOff>17715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27892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95693</xdr:rowOff>
    </xdr:from>
    <xdr:to>
      <xdr:col>11</xdr:col>
      <xdr:colOff>82550</xdr:colOff>
      <xdr:row>82</xdr:row>
      <xdr:rowOff>25843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36020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90511</xdr:rowOff>
    </xdr:from>
    <xdr:to>
      <xdr:col>7</xdr:col>
      <xdr:colOff>31750</xdr:colOff>
      <xdr:row>82</xdr:row>
      <xdr:rowOff>20661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30838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ポイント高い状況であり、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財政状況を考慮しながら、国の制度や人事院勧告に準拠した適正な給与水準となるよう努める。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の当該団体値は前年度数値を引用している。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115812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565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89</xdr:row>
      <xdr:rowOff>115812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3633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89</xdr:row>
      <xdr:rowOff>104321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2025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65012</xdr:rowOff>
    </xdr:from>
    <xdr:to>
      <xdr:col>73</xdr:col>
      <xdr:colOff>44450</xdr:colOff>
      <xdr:row>89</xdr:row>
      <xdr:rowOff>166612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151389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64105</xdr:rowOff>
    </xdr:from>
    <xdr:to>
      <xdr:col>64</xdr:col>
      <xdr:colOff>152400</xdr:colOff>
      <xdr:row>88</xdr:row>
      <xdr:rowOff>165705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150482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人の増加となった。これは、一般職員等の人数に変わりはなく、人口減少により増加したものである。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人少ない状況であり、平成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年度から取り組んできた職員数の上昇抑制を図ってきた成果が現れている。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今後も職員の適正配置や事務事業の見直し、職員の資質の向上など、効率的な行財政運営に努める。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の当該団体値は前年度数値を引用している。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146291</xdr:rowOff>
    </xdr:from>
    <xdr:to>
      <xdr:col>81</xdr:col>
      <xdr:colOff>44450</xdr:colOff>
      <xdr:row>60</xdr:row>
      <xdr:rowOff>152806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33291"/>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140018</xdr:rowOff>
    </xdr:from>
    <xdr:to>
      <xdr:col>77</xdr:col>
      <xdr:colOff>44450</xdr:colOff>
      <xdr:row>60</xdr:row>
      <xdr:rowOff>146291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427018"/>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126988</xdr:rowOff>
    </xdr:from>
    <xdr:to>
      <xdr:col>72</xdr:col>
      <xdr:colOff>203200</xdr:colOff>
      <xdr:row>60</xdr:row>
      <xdr:rowOff>140018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139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121679</xdr:rowOff>
    </xdr:from>
    <xdr:to>
      <xdr:col>68</xdr:col>
      <xdr:colOff>152400</xdr:colOff>
      <xdr:row>60</xdr:row>
      <xdr:rowOff>126988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0867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102006</xdr:rowOff>
    </xdr:from>
    <xdr:to>
      <xdr:col>81</xdr:col>
      <xdr:colOff>95250</xdr:colOff>
      <xdr:row>61</xdr:row>
      <xdr:rowOff>32156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23283</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1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95491</xdr:rowOff>
    </xdr:from>
    <xdr:to>
      <xdr:col>77</xdr:col>
      <xdr:colOff>95250</xdr:colOff>
      <xdr:row>61</xdr:row>
      <xdr:rowOff>25641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35818</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151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29545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76188</xdr:rowOff>
    </xdr:from>
    <xdr:to>
      <xdr:col>68</xdr:col>
      <xdr:colOff>203200</xdr:colOff>
      <xdr:row>61</xdr:row>
      <xdr:rowOff>6338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70879</xdr:rowOff>
    </xdr:from>
    <xdr:to>
      <xdr:col>64</xdr:col>
      <xdr:colOff>152400</xdr:colOff>
      <xdr:row>61</xdr:row>
      <xdr:rowOff>1029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11206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1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ポイントの上昇となった。これはＨ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年間、臨時財政対策債の償還期限を短縮したことが大きな要因であり、本来は災害復旧費等に係る基準財政需要額として控除されるもので実質的には横ばいであると思われる。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予定されている大型投資事業により元利償還金が増加していくことになるが、世代間負担の公平化と公債費負担の中長期的な平準化の観点から適正な償還期限の設定により、償還額の平準化及び実質公債費比率の急激な上昇の防止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58965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42452"/>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13002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505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92528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8700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40</xdr:row>
      <xdr:rowOff>12095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24692</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前年度同様に将来負担額を充当可能財源が大きく上回る状況にあり、将来負担比率は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となった。しかし、今後、大型投資事業が予定されているおり地方債残高の増加が見込まれるから、事業実施の適正化を図り、財政の健全化に努める。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ポイントの増加となった。これは、人件費に係る経常経費充当一般財源等は微増であったが、村税の増加以上に普通交付税や臨時財政対策が減少し、人件費の割合が増加した。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ポイント高い状況であり、村税等の収納対策の強化や職員の適正配置など、効率的行財政運営に努める。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92710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ポイントの増加となった。これは、事務機器の更新や除雪作業の外部委託等に係る経常経費充当一般財源が増加したことが大きな要因である。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年間いずれも高い数値で推移していることから事務の効率化に取り組みコスト削減に努める。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85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16</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35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92710</xdr:rowOff>
    </xdr:from>
    <xdr:to>
      <xdr:col>73</xdr:col>
      <xdr:colOff>180975</xdr:colOff>
      <xdr:row>17</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359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19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41910</xdr:rowOff>
    </xdr:from>
    <xdr:to>
      <xdr:col>74</xdr:col>
      <xdr:colOff>31750</xdr:colOff>
      <xdr:row>16</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128287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125730</xdr:rowOff>
    </xdr:from>
    <xdr:to>
      <xdr:col>69</xdr:col>
      <xdr:colOff>142875</xdr:colOff>
      <xdr:row>17</xdr:row>
      <xdr:rowOff>55880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40657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86377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ポイントの増加となった。これは、幼稚園に係る物件費を扶助費に振り替えたことが大きな要因である。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年間いずれも高い割合で推移している状況であり、単独で実施している扶助については、その必要性等を検証し、財政を圧迫する上昇傾向に歯止めをかけるよう努める。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58</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61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ポイントの増加なった。これは、後期高齢者医療及び介護保険特別会計への操出金の増加によるものである。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年間いずれも高い状況で推移している状況であり、各特別会計の健全化に取り組み操出金の抑制に努める。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922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58</xdr:row>
      <xdr:rowOff>117856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9220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58</xdr:row>
      <xdr:rowOff>117856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705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26416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67056</xdr:rowOff>
    </xdr:from>
    <xdr:to>
      <xdr:col>74</xdr:col>
      <xdr:colOff>31750</xdr:colOff>
      <xdr:row>58</xdr:row>
      <xdr:rowOff>168656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153433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119634</xdr:rowOff>
    </xdr:from>
    <xdr:to>
      <xdr:col>65</xdr:col>
      <xdr:colOff>53975</xdr:colOff>
      <xdr:row>58</xdr:row>
      <xdr:rowOff>49784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34561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ポイントの増加となった。これは、一部事務組合に対する負担金の減少など総額は減少したが、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村税の増加以上に普通交付税や臨時財政対策が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類似団体平均との比較でもこの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年間いずれも高い割合で推移している状況であり、単独で実施している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については、その必要性等を検証し、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見直し等を進めていく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53848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32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44704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14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ポイントの減少となった。類似団体平均との比較でも公債費の占める割合が低い状態が続いている。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今後の大型投資事業により上昇していく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ことになるが、世代間負担の公平化と公債費負担の中長期的な平準化の観点から適正な償還期限の設定により、償還額の平準化及び実質公債費比率の急激な上昇の防止に努める。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124714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74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124714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37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10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51562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50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28194</xdr:rowOff>
    </xdr:from>
    <xdr:to>
      <xdr:col>15</xdr:col>
      <xdr:colOff>149225</xdr:colOff>
      <xdr:row>75</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139971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112776</xdr:rowOff>
    </xdr:from>
    <xdr:to>
      <xdr:col>6</xdr:col>
      <xdr:colOff>171450</xdr:colOff>
      <xdr:row>75</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番高い割合となった。これは、公債費の減少とともに扶助費や操出金が増加したことと、普通交付税の大幅な減少による経常一般財源等の減少によるものである。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公債費以外の全ての項目で類似団体平均を上回っていることから、経常経費削減に向けた取り組みを進めていく。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9270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76708</xdr:rowOff>
    </xdr:from>
    <xdr:to>
      <xdr:col>78</xdr:col>
      <xdr:colOff>69850</xdr:colOff>
      <xdr:row>81</xdr:row>
      <xdr:rowOff>124713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927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124713</xdr:rowOff>
    </xdr:from>
    <xdr:to>
      <xdr:col>73</xdr:col>
      <xdr:colOff>180975</xdr:colOff>
      <xdr:row>81</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40121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37846</xdr:rowOff>
    </xdr:from>
    <xdr:to>
      <xdr:col>69</xdr:col>
      <xdr:colOff>92075</xdr:colOff>
      <xdr:row>81</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9252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87630</xdr:rowOff>
    </xdr:from>
    <xdr:to>
      <xdr:col>82</xdr:col>
      <xdr:colOff>158750</xdr:colOff>
      <xdr:row>82</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167657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25908</xdr:rowOff>
    </xdr:from>
    <xdr:to>
      <xdr:col>78</xdr:col>
      <xdr:colOff>120650</xdr:colOff>
      <xdr:row>80</xdr:row>
      <xdr:rowOff>127508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112285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73913</xdr:rowOff>
    </xdr:from>
    <xdr:to>
      <xdr:col>74</xdr:col>
      <xdr:colOff>31750</xdr:colOff>
      <xdr:row>82</xdr:row>
      <xdr:rowOff>4063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160290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40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87630</xdr:rowOff>
    </xdr:from>
    <xdr:to>
      <xdr:col>69</xdr:col>
      <xdr:colOff>142875</xdr:colOff>
      <xdr:row>82</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2557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158496</xdr:rowOff>
    </xdr:from>
    <xdr:to>
      <xdr:col>65</xdr:col>
      <xdr:colOff>53975</xdr:colOff>
      <xdr:row>81</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73423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138847</xdr:rowOff>
    </xdr:from>
    <xdr:to>
      <xdr:col>29</xdr:col>
      <xdr:colOff>127000</xdr:colOff>
      <xdr:row>17</xdr:row>
      <xdr:rowOff>155281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01122"/>
          <a:ext cx="647700" cy="1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155281</xdr:rowOff>
    </xdr:from>
    <xdr:to>
      <xdr:col>26</xdr:col>
      <xdr:colOff>50800</xdr:colOff>
      <xdr:row>17</xdr:row>
      <xdr:rowOff>166773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17556"/>
          <a:ext cx="698500" cy="1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166773</xdr:rowOff>
    </xdr:from>
    <xdr:to>
      <xdr:col>22</xdr:col>
      <xdr:colOff>114300</xdr:colOff>
      <xdr:row>18</xdr:row>
      <xdr:rowOff>7749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29048"/>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7749</xdr:rowOff>
    </xdr:from>
    <xdr:to>
      <xdr:col>18</xdr:col>
      <xdr:colOff>177800</xdr:colOff>
      <xdr:row>18</xdr:row>
      <xdr:rowOff>15097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41474"/>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88047</xdr:rowOff>
    </xdr:from>
    <xdr:to>
      <xdr:col>29</xdr:col>
      <xdr:colOff>177800</xdr:colOff>
      <xdr:row>18</xdr:row>
      <xdr:rowOff>18197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5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168074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104481</xdr:rowOff>
    </xdr:from>
    <xdr:to>
      <xdr:col>26</xdr:col>
      <xdr:colOff>101600</xdr:colOff>
      <xdr:row>18</xdr:row>
      <xdr:rowOff>34631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6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19408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53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115973</xdr:rowOff>
    </xdr:from>
    <xdr:to>
      <xdr:col>22</xdr:col>
      <xdr:colOff>165100</xdr:colOff>
      <xdr:row>18</xdr:row>
      <xdr:rowOff>46123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7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30900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6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128399</xdr:rowOff>
    </xdr:from>
    <xdr:to>
      <xdr:col>19</xdr:col>
      <xdr:colOff>38100</xdr:colOff>
      <xdr:row>18</xdr:row>
      <xdr:rowOff>58549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9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43326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135747</xdr:rowOff>
    </xdr:from>
    <xdr:to>
      <xdr:col>15</xdr:col>
      <xdr:colOff>101600</xdr:colOff>
      <xdr:row>18</xdr:row>
      <xdr:rowOff>65897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50674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34006</xdr:rowOff>
    </xdr:from>
    <xdr:to>
      <xdr:col>29</xdr:col>
      <xdr:colOff>127000</xdr:colOff>
      <xdr:row>36</xdr:row>
      <xdr:rowOff>34813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87256"/>
          <a:ext cx="647700" cy="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34006</xdr:rowOff>
    </xdr:from>
    <xdr:to>
      <xdr:col>26</xdr:col>
      <xdr:colOff>50800</xdr:colOff>
      <xdr:row>36</xdr:row>
      <xdr:rowOff>55128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87256"/>
          <a:ext cx="698500" cy="2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55128</xdr:rowOff>
    </xdr:from>
    <xdr:to>
      <xdr:col>22</xdr:col>
      <xdr:colOff>114300</xdr:colOff>
      <xdr:row>36</xdr:row>
      <xdr:rowOff>86622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08378"/>
          <a:ext cx="698500" cy="3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86622</xdr:rowOff>
    </xdr:from>
    <xdr:to>
      <xdr:col>18</xdr:col>
      <xdr:colOff>177800</xdr:colOff>
      <xdr:row>36</xdr:row>
      <xdr:rowOff>123144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39872"/>
          <a:ext cx="698500" cy="3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326913</xdr:rowOff>
    </xdr:from>
    <xdr:to>
      <xdr:col>29</xdr:col>
      <xdr:colOff>177800</xdr:colOff>
      <xdr:row>36</xdr:row>
      <xdr:rowOff>85613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3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298990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326106</xdr:rowOff>
    </xdr:from>
    <xdr:to>
      <xdr:col>26</xdr:col>
      <xdr:colOff>101600</xdr:colOff>
      <xdr:row>36</xdr:row>
      <xdr:rowOff>84806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69583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4328</xdr:rowOff>
    </xdr:from>
    <xdr:to>
      <xdr:col>22</xdr:col>
      <xdr:colOff>165100</xdr:colOff>
      <xdr:row>36</xdr:row>
      <xdr:rowOff>105928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5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90705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35822</xdr:rowOff>
    </xdr:from>
    <xdr:to>
      <xdr:col>19</xdr:col>
      <xdr:colOff>38100</xdr:colOff>
      <xdr:row>36</xdr:row>
      <xdr:rowOff>137422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8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122199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72344</xdr:rowOff>
    </xdr:from>
    <xdr:to>
      <xdr:col>15</xdr:col>
      <xdr:colOff>101600</xdr:colOff>
      <xdr:row>37</xdr:row>
      <xdr:rowOff>2494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2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158721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153537</xdr:rowOff>
    </xdr:from>
    <xdr:to>
      <xdr:col>24</xdr:col>
      <xdr:colOff>63500</xdr:colOff>
      <xdr:row>38</xdr:row>
      <xdr:rowOff>167328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68637"/>
          <a:ext cx="8382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167328</xdr:rowOff>
    </xdr:from>
    <xdr:to>
      <xdr:col>19</xdr:col>
      <xdr:colOff>177800</xdr:colOff>
      <xdr:row>39</xdr:row>
      <xdr:rowOff>1479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242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1479</xdr:rowOff>
    </xdr:from>
    <xdr:to>
      <xdr:col>15</xdr:col>
      <xdr:colOff>50800</xdr:colOff>
      <xdr:row>39</xdr:row>
      <xdr:rowOff>22823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8029"/>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22823</xdr:rowOff>
    </xdr:from>
    <xdr:to>
      <xdr:col>10</xdr:col>
      <xdr:colOff>114300</xdr:colOff>
      <xdr:row>39</xdr:row>
      <xdr:rowOff>39267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09373"/>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102737</xdr:rowOff>
    </xdr:from>
    <xdr:to>
      <xdr:col>24</xdr:col>
      <xdr:colOff>114300</xdr:colOff>
      <xdr:row>39</xdr:row>
      <xdr:rowOff>32887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81164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9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116528</xdr:rowOff>
    </xdr:from>
    <xdr:to>
      <xdr:col>20</xdr:col>
      <xdr:colOff>38100</xdr:colOff>
      <xdr:row>39</xdr:row>
      <xdr:rowOff>46678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37805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122129</xdr:rowOff>
    </xdr:from>
    <xdr:to>
      <xdr:col>15</xdr:col>
      <xdr:colOff>101600</xdr:colOff>
      <xdr:row>39</xdr:row>
      <xdr:rowOff>52279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43406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143473</xdr:rowOff>
    </xdr:from>
    <xdr:to>
      <xdr:col>10</xdr:col>
      <xdr:colOff>165100</xdr:colOff>
      <xdr:row>39</xdr:row>
      <xdr:rowOff>73623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64750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159917</xdr:rowOff>
    </xdr:from>
    <xdr:to>
      <xdr:col>6</xdr:col>
      <xdr:colOff>38100</xdr:colOff>
      <xdr:row>39</xdr:row>
      <xdr:rowOff>90067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81194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6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43296</xdr:rowOff>
    </xdr:from>
    <xdr:to>
      <xdr:col>24</xdr:col>
      <xdr:colOff>63500</xdr:colOff>
      <xdr:row>58</xdr:row>
      <xdr:rowOff>46603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87396"/>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46603</xdr:rowOff>
    </xdr:from>
    <xdr:to>
      <xdr:col>19</xdr:col>
      <xdr:colOff>177800</xdr:colOff>
      <xdr:row>58</xdr:row>
      <xdr:rowOff>88774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90703"/>
          <a:ext cx="8890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77924</xdr:rowOff>
    </xdr:from>
    <xdr:to>
      <xdr:col>15</xdr:col>
      <xdr:colOff>50800</xdr:colOff>
      <xdr:row>58</xdr:row>
      <xdr:rowOff>88774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22024"/>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77924</xdr:rowOff>
    </xdr:from>
    <xdr:to>
      <xdr:col>10</xdr:col>
      <xdr:colOff>114300</xdr:colOff>
      <xdr:row>58</xdr:row>
      <xdr:rowOff>78355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22024"/>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163946</xdr:rowOff>
    </xdr:from>
    <xdr:to>
      <xdr:col>24</xdr:col>
      <xdr:colOff>114300</xdr:colOff>
      <xdr:row>58</xdr:row>
      <xdr:rowOff>94096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78873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167253</xdr:rowOff>
    </xdr:from>
    <xdr:to>
      <xdr:col>20</xdr:col>
      <xdr:colOff>38100</xdr:colOff>
      <xdr:row>58</xdr:row>
      <xdr:rowOff>97403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88530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37974</xdr:rowOff>
    </xdr:from>
    <xdr:to>
      <xdr:col>15</xdr:col>
      <xdr:colOff>101600</xdr:colOff>
      <xdr:row>58</xdr:row>
      <xdr:rowOff>139574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130701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7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27124</xdr:rowOff>
    </xdr:from>
    <xdr:to>
      <xdr:col>10</xdr:col>
      <xdr:colOff>165100</xdr:colOff>
      <xdr:row>58</xdr:row>
      <xdr:rowOff>128724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119851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27555</xdr:rowOff>
    </xdr:from>
    <xdr:to>
      <xdr:col>6</xdr:col>
      <xdr:colOff>38100</xdr:colOff>
      <xdr:row>58</xdr:row>
      <xdr:rowOff>129155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120282</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80823</xdr:rowOff>
    </xdr:from>
    <xdr:to>
      <xdr:col>24</xdr:col>
      <xdr:colOff>63500</xdr:colOff>
      <xdr:row>78</xdr:row>
      <xdr:rowOff>84010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53923"/>
          <a:ext cx="838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170027</xdr:rowOff>
    </xdr:from>
    <xdr:to>
      <xdr:col>19</xdr:col>
      <xdr:colOff>177800</xdr:colOff>
      <xdr:row>78</xdr:row>
      <xdr:rowOff>80823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71677"/>
          <a:ext cx="8890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66980</xdr:rowOff>
    </xdr:from>
    <xdr:to>
      <xdr:col>15</xdr:col>
      <xdr:colOff>50800</xdr:colOff>
      <xdr:row>77</xdr:row>
      <xdr:rowOff>170027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68630"/>
          <a:ext cx="889000" cy="10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61964</xdr:rowOff>
    </xdr:from>
    <xdr:to>
      <xdr:col>10</xdr:col>
      <xdr:colOff>114300</xdr:colOff>
      <xdr:row>77</xdr:row>
      <xdr:rowOff>66980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63614"/>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33210</xdr:rowOff>
    </xdr:from>
    <xdr:to>
      <xdr:col>24</xdr:col>
      <xdr:colOff>114300</xdr:colOff>
      <xdr:row>78</xdr:row>
      <xdr:rowOff>134810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119587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2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30023</xdr:rowOff>
    </xdr:from>
    <xdr:to>
      <xdr:col>20</xdr:col>
      <xdr:colOff>38100</xdr:colOff>
      <xdr:row>78</xdr:row>
      <xdr:rowOff>131623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122750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119227</xdr:rowOff>
    </xdr:from>
    <xdr:to>
      <xdr:col>15</xdr:col>
      <xdr:colOff>101600</xdr:colOff>
      <xdr:row>78</xdr:row>
      <xdr:rowOff>49377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65904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0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16180</xdr:rowOff>
    </xdr:from>
    <xdr:to>
      <xdr:col>10</xdr:col>
      <xdr:colOff>165100</xdr:colOff>
      <xdr:row>77</xdr:row>
      <xdr:rowOff>117780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134307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11164</xdr:rowOff>
    </xdr:from>
    <xdr:to>
      <xdr:col>6</xdr:col>
      <xdr:colOff>38100</xdr:colOff>
      <xdr:row>77</xdr:row>
      <xdr:rowOff>112764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129291</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46431</xdr:rowOff>
    </xdr:from>
    <xdr:to>
      <xdr:col>24</xdr:col>
      <xdr:colOff>63500</xdr:colOff>
      <xdr:row>96</xdr:row>
      <xdr:rowOff>92253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05631"/>
          <a:ext cx="8382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92253</xdr:rowOff>
    </xdr:from>
    <xdr:to>
      <xdr:col>19</xdr:col>
      <xdr:colOff>177800</xdr:colOff>
      <xdr:row>96</xdr:row>
      <xdr:rowOff>118948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1453"/>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118948</xdr:rowOff>
    </xdr:from>
    <xdr:to>
      <xdr:col>15</xdr:col>
      <xdr:colOff>50800</xdr:colOff>
      <xdr:row>97</xdr:row>
      <xdr:rowOff>36094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78148"/>
          <a:ext cx="889000" cy="8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36094</xdr:rowOff>
    </xdr:from>
    <xdr:to>
      <xdr:col>10</xdr:col>
      <xdr:colOff>114300</xdr:colOff>
      <xdr:row>97</xdr:row>
      <xdr:rowOff>132728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66744"/>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167081</xdr:rowOff>
    </xdr:from>
    <xdr:to>
      <xdr:col>24</xdr:col>
      <xdr:colOff>114300</xdr:colOff>
      <xdr:row>96</xdr:row>
      <xdr:rowOff>97231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18508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41453</xdr:rowOff>
    </xdr:from>
    <xdr:to>
      <xdr:col>20</xdr:col>
      <xdr:colOff>38100</xdr:colOff>
      <xdr:row>96</xdr:row>
      <xdr:rowOff>143053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159580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68148</xdr:rowOff>
    </xdr:from>
    <xdr:to>
      <xdr:col>15</xdr:col>
      <xdr:colOff>101600</xdr:colOff>
      <xdr:row>96</xdr:row>
      <xdr:rowOff>169748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156744</xdr:rowOff>
    </xdr:from>
    <xdr:to>
      <xdr:col>10</xdr:col>
      <xdr:colOff>165100</xdr:colOff>
      <xdr:row>97</xdr:row>
      <xdr:rowOff>86894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78021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81928</xdr:rowOff>
    </xdr:from>
    <xdr:to>
      <xdr:col>6</xdr:col>
      <xdr:colOff>38100</xdr:colOff>
      <xdr:row>98</xdr:row>
      <xdr:rowOff>12078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3205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14378</xdr:rowOff>
    </xdr:from>
    <xdr:to>
      <xdr:col>55</xdr:col>
      <xdr:colOff>0</xdr:colOff>
      <xdr:row>38</xdr:row>
      <xdr:rowOff>15107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29478"/>
          <a:ext cx="8382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146584</xdr:rowOff>
    </xdr:from>
    <xdr:to>
      <xdr:col>50</xdr:col>
      <xdr:colOff>114300</xdr:colOff>
      <xdr:row>38</xdr:row>
      <xdr:rowOff>14378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90234"/>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146584</xdr:rowOff>
    </xdr:from>
    <xdr:to>
      <xdr:col>45</xdr:col>
      <xdr:colOff>177800</xdr:colOff>
      <xdr:row>38</xdr:row>
      <xdr:rowOff>10097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90234"/>
          <a:ext cx="8890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10097</xdr:rowOff>
    </xdr:from>
    <xdr:to>
      <xdr:col>41</xdr:col>
      <xdr:colOff>50800</xdr:colOff>
      <xdr:row>38</xdr:row>
      <xdr:rowOff>48185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5197"/>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135756</xdr:rowOff>
    </xdr:from>
    <xdr:to>
      <xdr:col>55</xdr:col>
      <xdr:colOff>50800</xdr:colOff>
      <xdr:row>38</xdr:row>
      <xdr:rowOff>65906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50683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135028</xdr:rowOff>
    </xdr:from>
    <xdr:to>
      <xdr:col>50</xdr:col>
      <xdr:colOff>165100</xdr:colOff>
      <xdr:row>38</xdr:row>
      <xdr:rowOff>65178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56305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95784</xdr:rowOff>
    </xdr:from>
    <xdr:to>
      <xdr:col>46</xdr:col>
      <xdr:colOff>38100</xdr:colOff>
      <xdr:row>38</xdr:row>
      <xdr:rowOff>25934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130747</xdr:rowOff>
    </xdr:from>
    <xdr:to>
      <xdr:col>41</xdr:col>
      <xdr:colOff>101600</xdr:colOff>
      <xdr:row>38</xdr:row>
      <xdr:rowOff>60897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52024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168835</xdr:rowOff>
    </xdr:from>
    <xdr:to>
      <xdr:col>36</xdr:col>
      <xdr:colOff>165100</xdr:colOff>
      <xdr:row>38</xdr:row>
      <xdr:rowOff>98985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90112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37996</xdr:rowOff>
    </xdr:from>
    <xdr:to>
      <xdr:col>55</xdr:col>
      <xdr:colOff>0</xdr:colOff>
      <xdr:row>58</xdr:row>
      <xdr:rowOff>102562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82096"/>
          <a:ext cx="838200" cy="6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102562</xdr:rowOff>
    </xdr:from>
    <xdr:to>
      <xdr:col>50</xdr:col>
      <xdr:colOff>114300</xdr:colOff>
      <xdr:row>58</xdr:row>
      <xdr:rowOff>107531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46662"/>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107531</xdr:rowOff>
    </xdr:from>
    <xdr:to>
      <xdr:col>45</xdr:col>
      <xdr:colOff>177800</xdr:colOff>
      <xdr:row>58</xdr:row>
      <xdr:rowOff>110310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51631"/>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58191</xdr:rowOff>
    </xdr:from>
    <xdr:to>
      <xdr:col>41</xdr:col>
      <xdr:colOff>50800</xdr:colOff>
      <xdr:row>58</xdr:row>
      <xdr:rowOff>110310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02291"/>
          <a:ext cx="889000" cy="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158646</xdr:rowOff>
    </xdr:from>
    <xdr:to>
      <xdr:col>55</xdr:col>
      <xdr:colOff>50800</xdr:colOff>
      <xdr:row>58</xdr:row>
      <xdr:rowOff>88796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51762</xdr:rowOff>
    </xdr:from>
    <xdr:to>
      <xdr:col>50</xdr:col>
      <xdr:colOff>165100</xdr:colOff>
      <xdr:row>58</xdr:row>
      <xdr:rowOff>153362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144489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56731</xdr:rowOff>
    </xdr:from>
    <xdr:to>
      <xdr:col>46</xdr:col>
      <xdr:colOff>38100</xdr:colOff>
      <xdr:row>58</xdr:row>
      <xdr:rowOff>158331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149458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59510</xdr:rowOff>
    </xdr:from>
    <xdr:to>
      <xdr:col>41</xdr:col>
      <xdr:colOff>101600</xdr:colOff>
      <xdr:row>58</xdr:row>
      <xdr:rowOff>161110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152237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7391</xdr:rowOff>
    </xdr:from>
    <xdr:to>
      <xdr:col>36</xdr:col>
      <xdr:colOff>165100</xdr:colOff>
      <xdr:row>58</xdr:row>
      <xdr:rowOff>108991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100118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4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111686</xdr:rowOff>
    </xdr:from>
    <xdr:to>
      <xdr:col>55</xdr:col>
      <xdr:colOff>0</xdr:colOff>
      <xdr:row>78</xdr:row>
      <xdr:rowOff>156352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4786"/>
          <a:ext cx="8382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156352</xdr:rowOff>
    </xdr:from>
    <xdr:to>
      <xdr:col>50</xdr:col>
      <xdr:colOff>114300</xdr:colOff>
      <xdr:row>78</xdr:row>
      <xdr:rowOff>170233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29452"/>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143356</xdr:rowOff>
    </xdr:from>
    <xdr:to>
      <xdr:col>45</xdr:col>
      <xdr:colOff>177800</xdr:colOff>
      <xdr:row>78</xdr:row>
      <xdr:rowOff>170233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16456"/>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60886</xdr:rowOff>
    </xdr:from>
    <xdr:to>
      <xdr:col>55</xdr:col>
      <xdr:colOff>50800</xdr:colOff>
      <xdr:row>78</xdr:row>
      <xdr:rowOff>162486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105552</xdr:rowOff>
    </xdr:from>
    <xdr:to>
      <xdr:col>50</xdr:col>
      <xdr:colOff>165100</xdr:colOff>
      <xdr:row>79</xdr:row>
      <xdr:rowOff>35702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26829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119433</xdr:rowOff>
    </xdr:from>
    <xdr:to>
      <xdr:col>46</xdr:col>
      <xdr:colOff>38100</xdr:colOff>
      <xdr:row>79</xdr:row>
      <xdr:rowOff>49583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40710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92556</xdr:rowOff>
    </xdr:from>
    <xdr:to>
      <xdr:col>41</xdr:col>
      <xdr:colOff>101600</xdr:colOff>
      <xdr:row>79</xdr:row>
      <xdr:rowOff>22706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13833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5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95994</xdr:rowOff>
    </xdr:from>
    <xdr:to>
      <xdr:col>55</xdr:col>
      <xdr:colOff>0</xdr:colOff>
      <xdr:row>99</xdr:row>
      <xdr:rowOff>6155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98094"/>
          <a:ext cx="8382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6155</xdr:rowOff>
    </xdr:from>
    <xdr:to>
      <xdr:col>50</xdr:col>
      <xdr:colOff>114300</xdr:colOff>
      <xdr:row>99</xdr:row>
      <xdr:rowOff>16743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79705"/>
          <a:ext cx="8890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16743</xdr:rowOff>
    </xdr:from>
    <xdr:to>
      <xdr:col>45</xdr:col>
      <xdr:colOff>177800</xdr:colOff>
      <xdr:row>99</xdr:row>
      <xdr:rowOff>39170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990293"/>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45194</xdr:rowOff>
    </xdr:from>
    <xdr:to>
      <xdr:col>55</xdr:col>
      <xdr:colOff>50800</xdr:colOff>
      <xdr:row>98</xdr:row>
      <xdr:rowOff>146794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136699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126805</xdr:rowOff>
    </xdr:from>
    <xdr:to>
      <xdr:col>50</xdr:col>
      <xdr:colOff>165100</xdr:colOff>
      <xdr:row>99</xdr:row>
      <xdr:rowOff>56955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48082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137393</xdr:rowOff>
    </xdr:from>
    <xdr:to>
      <xdr:col>46</xdr:col>
      <xdr:colOff>38100</xdr:colOff>
      <xdr:row>99</xdr:row>
      <xdr:rowOff>67543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58670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159820</xdr:rowOff>
    </xdr:from>
    <xdr:to>
      <xdr:col>41</xdr:col>
      <xdr:colOff>101600</xdr:colOff>
      <xdr:row>99</xdr:row>
      <xdr:rowOff>89970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81097</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5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132921</xdr:rowOff>
    </xdr:from>
    <xdr:to>
      <xdr:col>85</xdr:col>
      <xdr:colOff>127000</xdr:colOff>
      <xdr:row>78</xdr:row>
      <xdr:rowOff>138416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506021"/>
          <a:ext cx="8382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132921</xdr:rowOff>
    </xdr:from>
    <xdr:to>
      <xdr:col>81</xdr:col>
      <xdr:colOff>50800</xdr:colOff>
      <xdr:row>78</xdr:row>
      <xdr:rowOff>148820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0602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148820</xdr:rowOff>
    </xdr:from>
    <xdr:to>
      <xdr:col>76</xdr:col>
      <xdr:colOff>114300</xdr:colOff>
      <xdr:row>78</xdr:row>
      <xdr:rowOff>165022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21920"/>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165022</xdr:rowOff>
    </xdr:from>
    <xdr:to>
      <xdr:col>71</xdr:col>
      <xdr:colOff>177800</xdr:colOff>
      <xdr:row>79</xdr:row>
      <xdr:rowOff>8784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538122"/>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87616</xdr:rowOff>
    </xdr:from>
    <xdr:to>
      <xdr:col>85</xdr:col>
      <xdr:colOff>177800</xdr:colOff>
      <xdr:row>79</xdr:row>
      <xdr:rowOff>17766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66043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82121</xdr:rowOff>
    </xdr:from>
    <xdr:to>
      <xdr:col>81</xdr:col>
      <xdr:colOff>101600</xdr:colOff>
      <xdr:row>79</xdr:row>
      <xdr:rowOff>12271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3398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98020</xdr:rowOff>
    </xdr:from>
    <xdr:to>
      <xdr:col>76</xdr:col>
      <xdr:colOff>165100</xdr:colOff>
      <xdr:row>79</xdr:row>
      <xdr:rowOff>28170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19297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114222</xdr:rowOff>
    </xdr:from>
    <xdr:to>
      <xdr:col>72</xdr:col>
      <xdr:colOff>38100</xdr:colOff>
      <xdr:row>79</xdr:row>
      <xdr:rowOff>44372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35499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129434</xdr:rowOff>
    </xdr:from>
    <xdr:to>
      <xdr:col>67</xdr:col>
      <xdr:colOff>101600</xdr:colOff>
      <xdr:row>79</xdr:row>
      <xdr:rowOff>59584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5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50711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134913</xdr:rowOff>
    </xdr:from>
    <xdr:to>
      <xdr:col>85</xdr:col>
      <xdr:colOff>127000</xdr:colOff>
      <xdr:row>98</xdr:row>
      <xdr:rowOff>135996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37013"/>
          <a:ext cx="8382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135996</xdr:rowOff>
    </xdr:from>
    <xdr:to>
      <xdr:col>81</xdr:col>
      <xdr:colOff>50800</xdr:colOff>
      <xdr:row>98</xdr:row>
      <xdr:rowOff>157659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8096"/>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157659</xdr:rowOff>
    </xdr:from>
    <xdr:to>
      <xdr:col>76</xdr:col>
      <xdr:colOff>114300</xdr:colOff>
      <xdr:row>99</xdr:row>
      <xdr:rowOff>14748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59759"/>
          <a:ext cx="889000" cy="2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14748</xdr:rowOff>
    </xdr:from>
    <xdr:to>
      <xdr:col>71</xdr:col>
      <xdr:colOff>177800</xdr:colOff>
      <xdr:row>99</xdr:row>
      <xdr:rowOff>40590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8298"/>
          <a:ext cx="889000" cy="2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84113</xdr:rowOff>
    </xdr:from>
    <xdr:to>
      <xdr:col>85</xdr:col>
      <xdr:colOff>177800</xdr:colOff>
      <xdr:row>99</xdr:row>
      <xdr:rowOff>14263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170490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85196</xdr:rowOff>
    </xdr:from>
    <xdr:to>
      <xdr:col>81</xdr:col>
      <xdr:colOff>101600</xdr:colOff>
      <xdr:row>99</xdr:row>
      <xdr:rowOff>15346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106859</xdr:rowOff>
    </xdr:from>
    <xdr:to>
      <xdr:col>76</xdr:col>
      <xdr:colOff>165100</xdr:colOff>
      <xdr:row>99</xdr:row>
      <xdr:rowOff>37009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28136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135398</xdr:rowOff>
    </xdr:from>
    <xdr:to>
      <xdr:col>72</xdr:col>
      <xdr:colOff>38100</xdr:colOff>
      <xdr:row>99</xdr:row>
      <xdr:rowOff>65548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56675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161240</xdr:rowOff>
    </xdr:from>
    <xdr:to>
      <xdr:col>67</xdr:col>
      <xdr:colOff>101600</xdr:colOff>
      <xdr:row>99</xdr:row>
      <xdr:rowOff>91390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82517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132211</xdr:rowOff>
    </xdr:from>
    <xdr:to>
      <xdr:col>116</xdr:col>
      <xdr:colOff>63500</xdr:colOff>
      <xdr:row>58</xdr:row>
      <xdr:rowOff>132349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76311"/>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132349</xdr:rowOff>
    </xdr:from>
    <xdr:to>
      <xdr:col>111</xdr:col>
      <xdr:colOff>177800</xdr:colOff>
      <xdr:row>58</xdr:row>
      <xdr:rowOff>132476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764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132476</xdr:rowOff>
    </xdr:from>
    <xdr:to>
      <xdr:col>107</xdr:col>
      <xdr:colOff>50800</xdr:colOff>
      <xdr:row>58</xdr:row>
      <xdr:rowOff>132614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7657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132614</xdr:rowOff>
    </xdr:from>
    <xdr:to>
      <xdr:col>102</xdr:col>
      <xdr:colOff>114300</xdr:colOff>
      <xdr:row>58</xdr:row>
      <xdr:rowOff>132723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76714"/>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81411</xdr:rowOff>
    </xdr:from>
    <xdr:to>
      <xdr:col>116</xdr:col>
      <xdr:colOff>114300</xdr:colOff>
      <xdr:row>59</xdr:row>
      <xdr:rowOff>11561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167788</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81549</xdr:rowOff>
    </xdr:from>
    <xdr:to>
      <xdr:col>112</xdr:col>
      <xdr:colOff>38100</xdr:colOff>
      <xdr:row>59</xdr:row>
      <xdr:rowOff>11699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2826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1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81676</xdr:rowOff>
    </xdr:from>
    <xdr:to>
      <xdr:col>107</xdr:col>
      <xdr:colOff>101600</xdr:colOff>
      <xdr:row>59</xdr:row>
      <xdr:rowOff>11826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2953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81814</xdr:rowOff>
    </xdr:from>
    <xdr:to>
      <xdr:col>102</xdr:col>
      <xdr:colOff>165100</xdr:colOff>
      <xdr:row>59</xdr:row>
      <xdr:rowOff>11964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3091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18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81923</xdr:rowOff>
    </xdr:from>
    <xdr:to>
      <xdr:col>98</xdr:col>
      <xdr:colOff>38100</xdr:colOff>
      <xdr:row>59</xdr:row>
      <xdr:rowOff>12073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3200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18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139867</xdr:rowOff>
    </xdr:from>
    <xdr:to>
      <xdr:col>116</xdr:col>
      <xdr:colOff>63500</xdr:colOff>
      <xdr:row>75</xdr:row>
      <xdr:rowOff>106842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27167"/>
          <a:ext cx="838200" cy="13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8994</xdr:rowOff>
    </xdr:from>
    <xdr:to>
      <xdr:col>111</xdr:col>
      <xdr:colOff>177800</xdr:colOff>
      <xdr:row>75</xdr:row>
      <xdr:rowOff>106842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67744"/>
          <a:ext cx="889000" cy="9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8994</xdr:rowOff>
    </xdr:from>
    <xdr:to>
      <xdr:col>107</xdr:col>
      <xdr:colOff>50800</xdr:colOff>
      <xdr:row>75</xdr:row>
      <xdr:rowOff>135082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67744"/>
          <a:ext cx="889000" cy="1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135082</xdr:rowOff>
    </xdr:from>
    <xdr:to>
      <xdr:col>102</xdr:col>
      <xdr:colOff>114300</xdr:colOff>
      <xdr:row>75</xdr:row>
      <xdr:rowOff>163207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93832"/>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89067</xdr:rowOff>
    </xdr:from>
    <xdr:to>
      <xdr:col>116</xdr:col>
      <xdr:colOff>114300</xdr:colOff>
      <xdr:row>75</xdr:row>
      <xdr:rowOff>19217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67494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56042</xdr:rowOff>
    </xdr:from>
    <xdr:to>
      <xdr:col>112</xdr:col>
      <xdr:colOff>38100</xdr:colOff>
      <xdr:row>75</xdr:row>
      <xdr:rowOff>157643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14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148770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0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129644</xdr:rowOff>
    </xdr:from>
    <xdr:to>
      <xdr:col>107</xdr:col>
      <xdr:colOff>101600</xdr:colOff>
      <xdr:row>75</xdr:row>
      <xdr:rowOff>59794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50921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84282</xdr:rowOff>
    </xdr:from>
    <xdr:to>
      <xdr:col>102</xdr:col>
      <xdr:colOff>165100</xdr:colOff>
      <xdr:row>76</xdr:row>
      <xdr:rowOff>14433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43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112408</xdr:rowOff>
    </xdr:from>
    <xdr:to>
      <xdr:col>98</xdr:col>
      <xdr:colOff>38100</xdr:colOff>
      <xdr:row>76</xdr:row>
      <xdr:rowOff>42559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71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33684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6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839,836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167,688</a:t>
          </a:r>
          <a:r>
            <a:rPr kumimoji="1" lang="ja-JP" altLang="en-US" sz="1300">
              <a:latin typeface="ＭＳ Ｐゴシック" panose="020B0600070205080204" pitchFamily="50" charset="-128"/>
              <a:ea typeface="ＭＳ Ｐゴシック" panose="020B0600070205080204" pitchFamily="50" charset="-128"/>
            </a:rPr>
            <a:t>円の増加となり、扶助費を除いた全ての性質別決算額が同じ又は下回っている状況である。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135,763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4,223</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28.,005</a:t>
          </a:r>
          <a:r>
            <a:rPr kumimoji="1" lang="ja-JP" altLang="en-US" sz="1300">
              <a:latin typeface="ＭＳ Ｐゴシック" panose="020B0600070205080204" pitchFamily="50" charset="-128"/>
              <a:ea typeface="ＭＳ Ｐゴシック" panose="020B0600070205080204" pitchFamily="50" charset="-128"/>
            </a:rPr>
            <a:t>円下回っているが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年度以降、増加傾向にあり、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年前との比較では</a:t>
          </a:r>
          <a:r>
            <a:rPr kumimoji="1" lang="en-US" altLang="ja-JP" sz="1300">
              <a:latin typeface="ＭＳ Ｐゴシック" panose="020B0600070205080204" pitchFamily="50" charset="-128"/>
              <a:ea typeface="ＭＳ Ｐゴシック" panose="020B0600070205080204" pitchFamily="50" charset="-128"/>
            </a:rPr>
            <a:t>17,509</a:t>
          </a:r>
          <a:r>
            <a:rPr kumimoji="1" lang="ja-JP" altLang="en-US" sz="1300">
              <a:latin typeface="ＭＳ Ｐゴシック" panose="020B0600070205080204" pitchFamily="50" charset="-128"/>
              <a:ea typeface="ＭＳ Ｐゴシック" panose="020B0600070205080204" pitchFamily="50" charset="-128"/>
            </a:rPr>
            <a:t>円の増加である。これは、職員の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名増、人事院勧告に準じた給与改定、また、住民の人口減少によるものである。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70,344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3,608</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　</a:t>
          </a:r>
          <a:r>
            <a:rPr kumimoji="1" lang="en-US" altLang="ja-JP" sz="1300">
              <a:latin typeface="ＭＳ Ｐゴシック" panose="020B0600070205080204" pitchFamily="50" charset="-128"/>
              <a:ea typeface="ＭＳ Ｐゴシック" panose="020B0600070205080204" pitchFamily="50" charset="-128"/>
            </a:rPr>
            <a:t>9,198</a:t>
          </a:r>
          <a:r>
            <a:rPr kumimoji="1" lang="ja-JP" altLang="en-US" sz="1300">
              <a:latin typeface="ＭＳ Ｐゴシック" panose="020B0600070205080204" pitchFamily="50" charset="-128"/>
              <a:ea typeface="ＭＳ Ｐゴシック" panose="020B0600070205080204" pitchFamily="50" charset="-128"/>
            </a:rPr>
            <a:t>円上回っている。これは、幼稚園に係る物件費を補助費に振り替えたことが大きな要因ではあるが、いずれにしても増加傾向にある。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222,450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141,220</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45,461</a:t>
          </a:r>
          <a:r>
            <a:rPr kumimoji="1" lang="ja-JP" altLang="en-US" sz="1300">
              <a:latin typeface="ＭＳ Ｐゴシック" panose="020B0600070205080204" pitchFamily="50" charset="-128"/>
              <a:ea typeface="ＭＳ Ｐゴシック" panose="020B0600070205080204" pitchFamily="50" charset="-128"/>
            </a:rPr>
            <a:t>円下回っている。これは、道の駅整備事業や防災行政無線のデジタル化など大型投資事業によるもので、この先数年間は高止まりする見込みである。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40,393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1,683</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65,576</a:t>
          </a:r>
          <a:r>
            <a:rPr kumimoji="1" lang="ja-JP" altLang="en-US" sz="1300">
              <a:latin typeface="ＭＳ Ｐゴシック" panose="020B0600070205080204" pitchFamily="50" charset="-128"/>
              <a:ea typeface="ＭＳ Ｐゴシック" panose="020B0600070205080204" pitchFamily="50" charset="-128"/>
            </a:rPr>
            <a:t>円下回っている。平成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年度までは、元利償還金が減少するが、平成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年度以降の大型投資事業により平成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年度からは増加する見込みである。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53011</xdr:rowOff>
    </xdr:from>
    <xdr:to>
      <xdr:col>24</xdr:col>
      <xdr:colOff>63500</xdr:colOff>
      <xdr:row>38</xdr:row>
      <xdr:rowOff>57028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8111"/>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57028</xdr:rowOff>
    </xdr:from>
    <xdr:to>
      <xdr:col>19</xdr:col>
      <xdr:colOff>177800</xdr:colOff>
      <xdr:row>38</xdr:row>
      <xdr:rowOff>58808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7212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58808</xdr:rowOff>
    </xdr:from>
    <xdr:to>
      <xdr:col>15</xdr:col>
      <xdr:colOff>50800</xdr:colOff>
      <xdr:row>38</xdr:row>
      <xdr:rowOff>66385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3908"/>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66385</xdr:rowOff>
    </xdr:from>
    <xdr:to>
      <xdr:col>10</xdr:col>
      <xdr:colOff>114300</xdr:colOff>
      <xdr:row>38</xdr:row>
      <xdr:rowOff>76917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81485"/>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2211</xdr:rowOff>
    </xdr:from>
    <xdr:to>
      <xdr:col>24</xdr:col>
      <xdr:colOff>114300</xdr:colOff>
      <xdr:row>38</xdr:row>
      <xdr:rowOff>103811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6228</xdr:rowOff>
    </xdr:from>
    <xdr:to>
      <xdr:col>20</xdr:col>
      <xdr:colOff>38100</xdr:colOff>
      <xdr:row>38</xdr:row>
      <xdr:rowOff>107828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98955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8008</xdr:rowOff>
    </xdr:from>
    <xdr:to>
      <xdr:col>15</xdr:col>
      <xdr:colOff>101600</xdr:colOff>
      <xdr:row>38</xdr:row>
      <xdr:rowOff>109608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100735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15585</xdr:rowOff>
    </xdr:from>
    <xdr:to>
      <xdr:col>10</xdr:col>
      <xdr:colOff>165100</xdr:colOff>
      <xdr:row>38</xdr:row>
      <xdr:rowOff>117185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108312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26117</xdr:rowOff>
    </xdr:from>
    <xdr:to>
      <xdr:col>6</xdr:col>
      <xdr:colOff>38100</xdr:colOff>
      <xdr:row>38</xdr:row>
      <xdr:rowOff>127717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118844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83114</xdr:rowOff>
    </xdr:from>
    <xdr:to>
      <xdr:col>24</xdr:col>
      <xdr:colOff>63500</xdr:colOff>
      <xdr:row>58</xdr:row>
      <xdr:rowOff>94080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27214"/>
          <a:ext cx="838200" cy="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94080</xdr:rowOff>
    </xdr:from>
    <xdr:to>
      <xdr:col>19</xdr:col>
      <xdr:colOff>177800</xdr:colOff>
      <xdr:row>58</xdr:row>
      <xdr:rowOff>125558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38180"/>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125558</xdr:rowOff>
    </xdr:from>
    <xdr:to>
      <xdr:col>15</xdr:col>
      <xdr:colOff>50800</xdr:colOff>
      <xdr:row>58</xdr:row>
      <xdr:rowOff>156370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69658"/>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156370</xdr:rowOff>
    </xdr:from>
    <xdr:to>
      <xdr:col>10</xdr:col>
      <xdr:colOff>114300</xdr:colOff>
      <xdr:row>58</xdr:row>
      <xdr:rowOff>167631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10047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32314</xdr:rowOff>
    </xdr:from>
    <xdr:to>
      <xdr:col>24</xdr:col>
      <xdr:colOff>114300</xdr:colOff>
      <xdr:row>58</xdr:row>
      <xdr:rowOff>133914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118691</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9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43280</xdr:rowOff>
    </xdr:from>
    <xdr:to>
      <xdr:col>20</xdr:col>
      <xdr:colOff>38100</xdr:colOff>
      <xdr:row>58</xdr:row>
      <xdr:rowOff>144880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136007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8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74758</xdr:rowOff>
    </xdr:from>
    <xdr:to>
      <xdr:col>15</xdr:col>
      <xdr:colOff>101600</xdr:colOff>
      <xdr:row>59</xdr:row>
      <xdr:rowOff>4908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167485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11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105570</xdr:rowOff>
    </xdr:from>
    <xdr:to>
      <xdr:col>10</xdr:col>
      <xdr:colOff>165100</xdr:colOff>
      <xdr:row>59</xdr:row>
      <xdr:rowOff>35720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26847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1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116831</xdr:rowOff>
    </xdr:from>
    <xdr:to>
      <xdr:col>6</xdr:col>
      <xdr:colOff>38100</xdr:colOff>
      <xdr:row>59</xdr:row>
      <xdr:rowOff>46981</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38108</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5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58821</xdr:rowOff>
    </xdr:from>
    <xdr:to>
      <xdr:col>24</xdr:col>
      <xdr:colOff>63500</xdr:colOff>
      <xdr:row>78</xdr:row>
      <xdr:rowOff>111500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31921"/>
          <a:ext cx="838200" cy="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99772</xdr:rowOff>
    </xdr:from>
    <xdr:to>
      <xdr:col>19</xdr:col>
      <xdr:colOff>177800</xdr:colOff>
      <xdr:row>78</xdr:row>
      <xdr:rowOff>111500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472872"/>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99772</xdr:rowOff>
    </xdr:from>
    <xdr:to>
      <xdr:col>15</xdr:col>
      <xdr:colOff>50800</xdr:colOff>
      <xdr:row>78</xdr:row>
      <xdr:rowOff>117813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72872"/>
          <a:ext cx="8890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117813</xdr:rowOff>
    </xdr:from>
    <xdr:to>
      <xdr:col>10</xdr:col>
      <xdr:colOff>114300</xdr:colOff>
      <xdr:row>78</xdr:row>
      <xdr:rowOff>126434</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90913"/>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8021</xdr:rowOff>
    </xdr:from>
    <xdr:to>
      <xdr:col>24</xdr:col>
      <xdr:colOff>114300</xdr:colOff>
      <xdr:row>78</xdr:row>
      <xdr:rowOff>109621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60700</xdr:rowOff>
    </xdr:from>
    <xdr:to>
      <xdr:col>20</xdr:col>
      <xdr:colOff>38100</xdr:colOff>
      <xdr:row>78</xdr:row>
      <xdr:rowOff>162300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153427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2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48972</xdr:rowOff>
    </xdr:from>
    <xdr:to>
      <xdr:col>15</xdr:col>
      <xdr:colOff>101600</xdr:colOff>
      <xdr:row>78</xdr:row>
      <xdr:rowOff>150572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141699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1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67013</xdr:rowOff>
    </xdr:from>
    <xdr:to>
      <xdr:col>10</xdr:col>
      <xdr:colOff>165100</xdr:colOff>
      <xdr:row>78</xdr:row>
      <xdr:rowOff>168613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159740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3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75634</xdr:rowOff>
    </xdr:from>
    <xdr:to>
      <xdr:col>6</xdr:col>
      <xdr:colOff>38100</xdr:colOff>
      <xdr:row>79</xdr:row>
      <xdr:rowOff>5784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168361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4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65098</xdr:rowOff>
    </xdr:from>
    <xdr:to>
      <xdr:col>24</xdr:col>
      <xdr:colOff>63500</xdr:colOff>
      <xdr:row>97</xdr:row>
      <xdr:rowOff>104501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95748"/>
          <a:ext cx="838200" cy="3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104501</xdr:rowOff>
    </xdr:from>
    <xdr:to>
      <xdr:col>19</xdr:col>
      <xdr:colOff>177800</xdr:colOff>
      <xdr:row>97</xdr:row>
      <xdr:rowOff>105763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35151"/>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105763</xdr:rowOff>
    </xdr:from>
    <xdr:to>
      <xdr:col>15</xdr:col>
      <xdr:colOff>50800</xdr:colOff>
      <xdr:row>97</xdr:row>
      <xdr:rowOff>114134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36413"/>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114134</xdr:rowOff>
    </xdr:from>
    <xdr:to>
      <xdr:col>10</xdr:col>
      <xdr:colOff>114300</xdr:colOff>
      <xdr:row>97</xdr:row>
      <xdr:rowOff>115359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4478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14298</xdr:rowOff>
    </xdr:from>
    <xdr:to>
      <xdr:col>24</xdr:col>
      <xdr:colOff>114300</xdr:colOff>
      <xdr:row>97</xdr:row>
      <xdr:rowOff>115898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100675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53701</xdr:rowOff>
    </xdr:from>
    <xdr:to>
      <xdr:col>20</xdr:col>
      <xdr:colOff>38100</xdr:colOff>
      <xdr:row>97</xdr:row>
      <xdr:rowOff>155301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146428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54963</xdr:rowOff>
    </xdr:from>
    <xdr:to>
      <xdr:col>15</xdr:col>
      <xdr:colOff>101600</xdr:colOff>
      <xdr:row>97</xdr:row>
      <xdr:rowOff>156563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147690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63334</xdr:rowOff>
    </xdr:from>
    <xdr:to>
      <xdr:col>10</xdr:col>
      <xdr:colOff>165100</xdr:colOff>
      <xdr:row>97</xdr:row>
      <xdr:rowOff>164934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156061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64559</xdr:rowOff>
    </xdr:from>
    <xdr:to>
      <xdr:col>6</xdr:col>
      <xdr:colOff>38100</xdr:colOff>
      <xdr:row>97</xdr:row>
      <xdr:rowOff>166159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157286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72753</xdr:rowOff>
    </xdr:from>
    <xdr:to>
      <xdr:col>55</xdr:col>
      <xdr:colOff>0</xdr:colOff>
      <xdr:row>36</xdr:row>
      <xdr:rowOff>5152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073503"/>
          <a:ext cx="8382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73569</xdr:rowOff>
    </xdr:from>
    <xdr:to>
      <xdr:col>50</xdr:col>
      <xdr:colOff>114300</xdr:colOff>
      <xdr:row>36</xdr:row>
      <xdr:rowOff>5152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902869"/>
          <a:ext cx="889000" cy="27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73569</xdr:rowOff>
    </xdr:from>
    <xdr:to>
      <xdr:col>45</xdr:col>
      <xdr:colOff>177800</xdr:colOff>
      <xdr:row>36</xdr:row>
      <xdr:rowOff>21318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902869"/>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56060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3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21318</xdr:rowOff>
    </xdr:from>
    <xdr:to>
      <xdr:col>41</xdr:col>
      <xdr:colOff>50800</xdr:colOff>
      <xdr:row>36</xdr:row>
      <xdr:rowOff>44994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193518"/>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123334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21953</xdr:rowOff>
    </xdr:from>
    <xdr:to>
      <xdr:col>55</xdr:col>
      <xdr:colOff>50800</xdr:colOff>
      <xdr:row>35</xdr:row>
      <xdr:rowOff>123553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0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44830</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125802</xdr:rowOff>
    </xdr:from>
    <xdr:to>
      <xdr:col>50</xdr:col>
      <xdr:colOff>165100</xdr:colOff>
      <xdr:row>36</xdr:row>
      <xdr:rowOff>55952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72479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0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22769</xdr:rowOff>
    </xdr:from>
    <xdr:to>
      <xdr:col>46</xdr:col>
      <xdr:colOff>38100</xdr:colOff>
      <xdr:row>34</xdr:row>
      <xdr:rowOff>124369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140896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6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141968</xdr:rowOff>
    </xdr:from>
    <xdr:to>
      <xdr:col>41</xdr:col>
      <xdr:colOff>101600</xdr:colOff>
      <xdr:row>36</xdr:row>
      <xdr:rowOff>72118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88645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1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165644</xdr:rowOff>
    </xdr:from>
    <xdr:to>
      <xdr:col>36</xdr:col>
      <xdr:colOff>165100</xdr:colOff>
      <xdr:row>36</xdr:row>
      <xdr:rowOff>95794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112321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9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141304</xdr:rowOff>
    </xdr:from>
    <xdr:to>
      <xdr:col>55</xdr:col>
      <xdr:colOff>0</xdr:colOff>
      <xdr:row>57</xdr:row>
      <xdr:rowOff>144974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13954"/>
          <a:ext cx="8382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141304</xdr:rowOff>
    </xdr:from>
    <xdr:to>
      <xdr:col>50</xdr:col>
      <xdr:colOff>114300</xdr:colOff>
      <xdr:row>57</xdr:row>
      <xdr:rowOff>149626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1395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144308</xdr:rowOff>
    </xdr:from>
    <xdr:to>
      <xdr:col>45</xdr:col>
      <xdr:colOff>177800</xdr:colOff>
      <xdr:row>57</xdr:row>
      <xdr:rowOff>149626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16958"/>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126130</xdr:rowOff>
    </xdr:from>
    <xdr:to>
      <xdr:col>41</xdr:col>
      <xdr:colOff>50800</xdr:colOff>
      <xdr:row>57</xdr:row>
      <xdr:rowOff>144308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98780"/>
          <a:ext cx="889000" cy="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94174</xdr:rowOff>
    </xdr:from>
    <xdr:to>
      <xdr:col>55</xdr:col>
      <xdr:colOff>50800</xdr:colOff>
      <xdr:row>58</xdr:row>
      <xdr:rowOff>24324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90504</xdr:rowOff>
    </xdr:from>
    <xdr:to>
      <xdr:col>50</xdr:col>
      <xdr:colOff>165100</xdr:colOff>
      <xdr:row>58</xdr:row>
      <xdr:rowOff>20654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98826</xdr:rowOff>
    </xdr:from>
    <xdr:to>
      <xdr:col>46</xdr:col>
      <xdr:colOff>38100</xdr:colOff>
      <xdr:row>58</xdr:row>
      <xdr:rowOff>28976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20103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93508</xdr:rowOff>
    </xdr:from>
    <xdr:to>
      <xdr:col>41</xdr:col>
      <xdr:colOff>101600</xdr:colOff>
      <xdr:row>58</xdr:row>
      <xdr:rowOff>23658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75330</xdr:rowOff>
    </xdr:from>
    <xdr:to>
      <xdr:col>36</xdr:col>
      <xdr:colOff>165100</xdr:colOff>
      <xdr:row>58</xdr:row>
      <xdr:rowOff>5480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168057</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94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30494</xdr:rowOff>
    </xdr:from>
    <xdr:to>
      <xdr:col>55</xdr:col>
      <xdr:colOff>0</xdr:colOff>
      <xdr:row>78</xdr:row>
      <xdr:rowOff>50878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32144"/>
          <a:ext cx="838200" cy="1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50878</xdr:rowOff>
    </xdr:from>
    <xdr:to>
      <xdr:col>50</xdr:col>
      <xdr:colOff>114300</xdr:colOff>
      <xdr:row>78</xdr:row>
      <xdr:rowOff>61592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23978"/>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61592</xdr:rowOff>
    </xdr:from>
    <xdr:to>
      <xdr:col>45</xdr:col>
      <xdr:colOff>177800</xdr:colOff>
      <xdr:row>78</xdr:row>
      <xdr:rowOff>85274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34692"/>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39306</xdr:rowOff>
    </xdr:from>
    <xdr:to>
      <xdr:col>41</xdr:col>
      <xdr:colOff>50800</xdr:colOff>
      <xdr:row>78</xdr:row>
      <xdr:rowOff>85274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40956"/>
          <a:ext cx="889000" cy="2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101357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151144</xdr:rowOff>
    </xdr:from>
    <xdr:to>
      <xdr:col>55</xdr:col>
      <xdr:colOff>50800</xdr:colOff>
      <xdr:row>77</xdr:row>
      <xdr:rowOff>81294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2571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xdr:rowOff>
    </xdr:from>
    <xdr:to>
      <xdr:col>50</xdr:col>
      <xdr:colOff>165100</xdr:colOff>
      <xdr:row>78</xdr:row>
      <xdr:rowOff>101678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118205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10792</xdr:rowOff>
    </xdr:from>
    <xdr:to>
      <xdr:col>46</xdr:col>
      <xdr:colOff>38100</xdr:colOff>
      <xdr:row>78</xdr:row>
      <xdr:rowOff>112392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103519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34474</xdr:rowOff>
    </xdr:from>
    <xdr:to>
      <xdr:col>41</xdr:col>
      <xdr:colOff>101600</xdr:colOff>
      <xdr:row>78</xdr:row>
      <xdr:rowOff>136074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127201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159956</xdr:rowOff>
    </xdr:from>
    <xdr:to>
      <xdr:col>36</xdr:col>
      <xdr:colOff>165100</xdr:colOff>
      <xdr:row>77</xdr:row>
      <xdr:rowOff>90106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146335</xdr:rowOff>
    </xdr:from>
    <xdr:to>
      <xdr:col>55</xdr:col>
      <xdr:colOff>0</xdr:colOff>
      <xdr:row>99</xdr:row>
      <xdr:rowOff>22386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48435"/>
          <a:ext cx="8382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1384</xdr:rowOff>
    </xdr:from>
    <xdr:to>
      <xdr:col>50</xdr:col>
      <xdr:colOff>114300</xdr:colOff>
      <xdr:row>99</xdr:row>
      <xdr:rowOff>22386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74934"/>
          <a:ext cx="8890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1384</xdr:rowOff>
    </xdr:from>
    <xdr:to>
      <xdr:col>45</xdr:col>
      <xdr:colOff>177800</xdr:colOff>
      <xdr:row>99</xdr:row>
      <xdr:rowOff>21011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74934"/>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20214</xdr:rowOff>
    </xdr:from>
    <xdr:to>
      <xdr:col>41</xdr:col>
      <xdr:colOff>50800</xdr:colOff>
      <xdr:row>99</xdr:row>
      <xdr:rowOff>21011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9376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95535</xdr:rowOff>
    </xdr:from>
    <xdr:to>
      <xdr:col>55</xdr:col>
      <xdr:colOff>50800</xdr:colOff>
      <xdr:row>99</xdr:row>
      <xdr:rowOff>25685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10462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143036</xdr:rowOff>
    </xdr:from>
    <xdr:to>
      <xdr:col>50</xdr:col>
      <xdr:colOff>165100</xdr:colOff>
      <xdr:row>99</xdr:row>
      <xdr:rowOff>73186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64313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122034</xdr:rowOff>
    </xdr:from>
    <xdr:to>
      <xdr:col>46</xdr:col>
      <xdr:colOff>38100</xdr:colOff>
      <xdr:row>99</xdr:row>
      <xdr:rowOff>52184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43311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141661</xdr:rowOff>
    </xdr:from>
    <xdr:to>
      <xdr:col>41</xdr:col>
      <xdr:colOff>101600</xdr:colOff>
      <xdr:row>99</xdr:row>
      <xdr:rowOff>71811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62938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140864</xdr:rowOff>
    </xdr:from>
    <xdr:to>
      <xdr:col>36</xdr:col>
      <xdr:colOff>165100</xdr:colOff>
      <xdr:row>99</xdr:row>
      <xdr:rowOff>71014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62141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149827</xdr:rowOff>
    </xdr:from>
    <xdr:to>
      <xdr:col>85</xdr:col>
      <xdr:colOff>127000</xdr:colOff>
      <xdr:row>38</xdr:row>
      <xdr:rowOff>14985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22027"/>
          <a:ext cx="8382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14985</xdr:rowOff>
    </xdr:from>
    <xdr:to>
      <xdr:col>81</xdr:col>
      <xdr:colOff>50800</xdr:colOff>
      <xdr:row>38</xdr:row>
      <xdr:rowOff>17966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30085"/>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17966</xdr:rowOff>
    </xdr:from>
    <xdr:to>
      <xdr:col>76</xdr:col>
      <xdr:colOff>114300</xdr:colOff>
      <xdr:row>38</xdr:row>
      <xdr:rowOff>20142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3306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161682</xdr:rowOff>
    </xdr:from>
    <xdr:to>
      <xdr:col>71</xdr:col>
      <xdr:colOff>177800</xdr:colOff>
      <xdr:row>38</xdr:row>
      <xdr:rowOff>20142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05332"/>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99027</xdr:rowOff>
    </xdr:from>
    <xdr:to>
      <xdr:col>85</xdr:col>
      <xdr:colOff>177800</xdr:colOff>
      <xdr:row>37</xdr:row>
      <xdr:rowOff>29177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121904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135635</xdr:rowOff>
    </xdr:from>
    <xdr:to>
      <xdr:col>81</xdr:col>
      <xdr:colOff>101600</xdr:colOff>
      <xdr:row>38</xdr:row>
      <xdr:rowOff>65785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56912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138616</xdr:rowOff>
    </xdr:from>
    <xdr:to>
      <xdr:col>76</xdr:col>
      <xdr:colOff>165100</xdr:colOff>
      <xdr:row>38</xdr:row>
      <xdr:rowOff>68766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59893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140792</xdr:rowOff>
    </xdr:from>
    <xdr:to>
      <xdr:col>72</xdr:col>
      <xdr:colOff>38100</xdr:colOff>
      <xdr:row>38</xdr:row>
      <xdr:rowOff>70942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62069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110882</xdr:rowOff>
    </xdr:from>
    <xdr:to>
      <xdr:col>67</xdr:col>
      <xdr:colOff>101600</xdr:colOff>
      <xdr:row>38</xdr:row>
      <xdr:rowOff>41032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32159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130417</xdr:rowOff>
    </xdr:from>
    <xdr:to>
      <xdr:col>85</xdr:col>
      <xdr:colOff>127000</xdr:colOff>
      <xdr:row>57</xdr:row>
      <xdr:rowOff>130860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03067"/>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128142</xdr:rowOff>
    </xdr:from>
    <xdr:to>
      <xdr:col>81</xdr:col>
      <xdr:colOff>50800</xdr:colOff>
      <xdr:row>57</xdr:row>
      <xdr:rowOff>130417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00792"/>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128142</xdr:rowOff>
    </xdr:from>
    <xdr:to>
      <xdr:col>76</xdr:col>
      <xdr:colOff>114300</xdr:colOff>
      <xdr:row>57</xdr:row>
      <xdr:rowOff>131501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00792"/>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131501</xdr:rowOff>
    </xdr:from>
    <xdr:to>
      <xdr:col>71</xdr:col>
      <xdr:colOff>177800</xdr:colOff>
      <xdr:row>57</xdr:row>
      <xdr:rowOff>145790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04151"/>
          <a:ext cx="8890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80060</xdr:rowOff>
    </xdr:from>
    <xdr:to>
      <xdr:col>85</xdr:col>
      <xdr:colOff>177800</xdr:colOff>
      <xdr:row>58</xdr:row>
      <xdr:rowOff>10210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166437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79617</xdr:rowOff>
    </xdr:from>
    <xdr:to>
      <xdr:col>81</xdr:col>
      <xdr:colOff>101600</xdr:colOff>
      <xdr:row>58</xdr:row>
      <xdr:rowOff>9767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77342</xdr:rowOff>
    </xdr:from>
    <xdr:to>
      <xdr:col>76</xdr:col>
      <xdr:colOff>165100</xdr:colOff>
      <xdr:row>58</xdr:row>
      <xdr:rowOff>7492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80701</xdr:rowOff>
    </xdr:from>
    <xdr:to>
      <xdr:col>72</xdr:col>
      <xdr:colOff>38100</xdr:colOff>
      <xdr:row>58</xdr:row>
      <xdr:rowOff>10851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1978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94990</xdr:rowOff>
    </xdr:from>
    <xdr:to>
      <xdr:col>67</xdr:col>
      <xdr:colOff>101600</xdr:colOff>
      <xdr:row>58</xdr:row>
      <xdr:rowOff>25140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132921</xdr:rowOff>
    </xdr:from>
    <xdr:to>
      <xdr:col>85</xdr:col>
      <xdr:colOff>127000</xdr:colOff>
      <xdr:row>98</xdr:row>
      <xdr:rowOff>138416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935021"/>
          <a:ext cx="8382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132921</xdr:rowOff>
    </xdr:from>
    <xdr:to>
      <xdr:col>81</xdr:col>
      <xdr:colOff>50800</xdr:colOff>
      <xdr:row>98</xdr:row>
      <xdr:rowOff>148820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3502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148820</xdr:rowOff>
    </xdr:from>
    <xdr:to>
      <xdr:col>76</xdr:col>
      <xdr:colOff>114300</xdr:colOff>
      <xdr:row>98</xdr:row>
      <xdr:rowOff>165022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950920"/>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165022</xdr:rowOff>
    </xdr:from>
    <xdr:to>
      <xdr:col>71</xdr:col>
      <xdr:colOff>177800</xdr:colOff>
      <xdr:row>99</xdr:row>
      <xdr:rowOff>8784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967122"/>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87616</xdr:rowOff>
    </xdr:from>
    <xdr:to>
      <xdr:col>85</xdr:col>
      <xdr:colOff>177800</xdr:colOff>
      <xdr:row>99</xdr:row>
      <xdr:rowOff>17766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66043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82121</xdr:rowOff>
    </xdr:from>
    <xdr:to>
      <xdr:col>81</xdr:col>
      <xdr:colOff>101600</xdr:colOff>
      <xdr:row>99</xdr:row>
      <xdr:rowOff>12271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3398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98020</xdr:rowOff>
    </xdr:from>
    <xdr:to>
      <xdr:col>76</xdr:col>
      <xdr:colOff>165100</xdr:colOff>
      <xdr:row>99</xdr:row>
      <xdr:rowOff>28170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19297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114222</xdr:rowOff>
    </xdr:from>
    <xdr:to>
      <xdr:col>72</xdr:col>
      <xdr:colOff>38100</xdr:colOff>
      <xdr:row>99</xdr:row>
      <xdr:rowOff>44372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35499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0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129434</xdr:rowOff>
    </xdr:from>
    <xdr:to>
      <xdr:col>67</xdr:col>
      <xdr:colOff>101600</xdr:colOff>
      <xdr:row>99</xdr:row>
      <xdr:rowOff>59584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50711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0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839,836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167,688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中でも商工費及び消防費については、類似団体平均を上回る大幅な増加となった。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194,298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48,392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円の増加となり、類似団体平均と同等の金額となった。これは、特別養護老人ホームの建設費補助金支出や後期高齢者医療及び介護保険特別会計への繰出金の増加によるものである。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93,663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50,350</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35,150</a:t>
          </a:r>
          <a:r>
            <a:rPr kumimoji="1" lang="ja-JP" altLang="en-US" sz="1300">
              <a:latin typeface="ＭＳ Ｐゴシック" panose="020B0600070205080204" pitchFamily="50" charset="-128"/>
              <a:ea typeface="ＭＳ Ｐゴシック" panose="020B0600070205080204" pitchFamily="50" charset="-128"/>
            </a:rPr>
            <a:t>円上回った。これは、道の駅整備事業によるもので今後数年間は高止まりする見込みである。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土木費は、住民一人あたり</a:t>
          </a:r>
          <a:r>
            <a:rPr kumimoji="1" lang="en-US" altLang="ja-JP" sz="1300">
              <a:latin typeface="ＭＳ Ｐゴシック" panose="020B0600070205080204" pitchFamily="50" charset="-128"/>
              <a:ea typeface="ＭＳ Ｐゴシック" panose="020B0600070205080204" pitchFamily="50" charset="-128"/>
            </a:rPr>
            <a:t>37,968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14,545</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112,462</a:t>
          </a:r>
          <a:r>
            <a:rPr kumimoji="1" lang="ja-JP" altLang="en-US" sz="1300">
              <a:latin typeface="ＭＳ Ｐゴシック" panose="020B0600070205080204" pitchFamily="50" charset="-128"/>
              <a:ea typeface="ＭＳ Ｐゴシック" panose="020B0600070205080204" pitchFamily="50" charset="-128"/>
            </a:rPr>
            <a:t>円下回った。増加した要因は橋りょう長寿命化事業によるもので、今後も橋りょうやインフラ施設等の長寿命化工事や除雪作業の外部委託等があるため増加傾向にある。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72,785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45,507</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29,188</a:t>
          </a:r>
          <a:r>
            <a:rPr kumimoji="1" lang="ja-JP" altLang="en-US" sz="1300">
              <a:latin typeface="ＭＳ Ｐゴシック" panose="020B0600070205080204" pitchFamily="50" charset="-128"/>
              <a:ea typeface="ＭＳ Ｐゴシック" panose="020B0600070205080204" pitchFamily="50" charset="-128"/>
            </a:rPr>
            <a:t>円上回った。これは、防災行政無線のデジタル化工事や消防車の更新によるもので、平成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年度までは高止まりになる。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年度においては、耐震性能の低い役場庁舎の耐震化事業のため、庁舎建設等基金への積立や道の駅整備事業等で多額の財政需要があり、実質単年度収支は赤字となっているが、財政調整基金の取り崩しにより、実質収支は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財政調整基金残高については、上記の財政需要により</a:t>
          </a:r>
          <a:r>
            <a:rPr kumimoji="1" lang="en-US" altLang="ja-JP" sz="1300">
              <a:latin typeface="ＭＳ ゴシック" pitchFamily="49" charset="-128"/>
              <a:ea typeface="ＭＳ ゴシック" pitchFamily="49" charset="-128"/>
            </a:rPr>
            <a:t>298</a:t>
          </a:r>
          <a:r>
            <a:rPr kumimoji="1" lang="ja-JP" altLang="en-US" sz="1300">
              <a:latin typeface="ＭＳ ゴシック" pitchFamily="49" charset="-128"/>
              <a:ea typeface="ＭＳ ゴシック" pitchFamily="49" charset="-128"/>
            </a:rPr>
            <a:t>百万円の減となり、標準財政規模に対する割合が</a:t>
          </a:r>
          <a:r>
            <a:rPr kumimoji="1" lang="en-US" altLang="ja-JP" sz="1300">
              <a:latin typeface="ＭＳ ゴシック" pitchFamily="49" charset="-128"/>
              <a:ea typeface="ＭＳ ゴシック" pitchFamily="49" charset="-128"/>
            </a:rPr>
            <a:t>15.98</a:t>
          </a:r>
          <a:r>
            <a:rPr kumimoji="1" lang="ja-JP" altLang="en-US" sz="1300">
              <a:latin typeface="ＭＳ ゴシック" pitchFamily="49" charset="-128"/>
              <a:ea typeface="ＭＳ ゴシック" pitchFamily="49" charset="-128"/>
            </a:rPr>
            <a:t>ポイント減少した。今後数年間は大型投資事業が計画されているため、財政調整基金を取り崩していくことになる。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全ての会計において黒字を維持している。一般会計については、前年度に比べ</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ポイントの増加であり、主な要因は、実質収支が</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百万円増加したことによるものである。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6;&#65297;&#65294;&#32207;&#21209;&#35506;/&#36001;&#25919;&#20418;/&#24179;&#25104;&#65299;&#65297;&#24180;&#24230;&#12288;&#36001;&#25919;/02%20&#21508;&#31278;&#35519;&#26619;/05%20&#24179;&#25104;29&#24180;&#24230;&#36001;&#25919;&#29366;&#27841;&#36039;&#26009;&#38598;&#12398;&#20316;&#25104;&#12395;&#12388;&#12356;&#12390;/&#12304;&#36001;&#25919;&#29366;&#27841;&#36039;&#26009;&#38598;&#12305;_104281_&#39640;&#23665;&#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row>
        <row r="75">
          <cell r="BP75">
            <v>2.9</v>
          </cell>
          <cell r="BX75">
            <v>3.5</v>
          </cell>
          <cell r="CF75">
            <v>4.2</v>
          </cell>
          <cell r="CN75">
            <v>5</v>
          </cell>
          <cell r="CV75">
            <v>5.4</v>
          </cell>
        </row>
        <row r="77">
          <cell r="AN77" t="str">
            <v>類似団体内平均値</v>
          </cell>
          <cell r="BP77">
            <v>0</v>
          </cell>
          <cell r="BX77">
            <v>0</v>
          </cell>
          <cell r="CF77">
            <v>0</v>
          </cell>
          <cell r="CN77">
            <v>0</v>
          </cell>
          <cell r="CV77">
            <v>0</v>
          </cell>
        </row>
        <row r="79">
          <cell r="BP79">
            <v>7.9</v>
          </cell>
          <cell r="BX79">
            <v>6.9</v>
          </cell>
          <cell r="CF79">
            <v>7.2</v>
          </cell>
          <cell r="CN79">
            <v>6</v>
          </cell>
          <cell r="CV79">
            <v>5.6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3185503</v>
      </c>
      <c r="BO4" s="410"/>
      <c r="BP4" s="410"/>
      <c r="BQ4" s="410"/>
      <c r="BR4" s="410"/>
      <c r="BS4" s="410"/>
      <c r="BT4" s="410"/>
      <c r="BU4" s="411"/>
      <c r="BV4" s="409">
        <v>2597791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3077999</v>
      </c>
      <c r="BO5" s="447"/>
      <c r="BP5" s="447"/>
      <c r="BQ5" s="447"/>
      <c r="BR5" s="447"/>
      <c r="BS5" s="447"/>
      <c r="BT5" s="447"/>
      <c r="BU5" s="448"/>
      <c r="BV5" s="446">
        <v>2507187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v>
      </c>
      <c r="CU5" s="444"/>
      <c r="CV5" s="444"/>
      <c r="CW5" s="444"/>
      <c r="CX5" s="444"/>
      <c r="CY5" s="444"/>
      <c r="CZ5" s="444"/>
      <c r="DA5" s="445"/>
      <c r="DB5" s="443">
        <v>85.1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107504</v>
      </c>
      <c r="BO6" s="447"/>
      <c r="BP6" s="447"/>
      <c r="BQ6" s="447"/>
      <c r="BR6" s="447"/>
      <c r="BS6" s="447"/>
      <c r="BT6" s="447"/>
      <c r="BU6" s="448"/>
      <c r="BV6" s="446">
        <v>90604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93.7</v>
      </c>
      <c r="CU6" s="484"/>
      <c r="CV6" s="484"/>
      <c r="CW6" s="484"/>
      <c r="CX6" s="484"/>
      <c r="CY6" s="484"/>
      <c r="CZ6" s="484"/>
      <c r="DA6" s="485"/>
      <c r="DB6" s="483">
        <v>89.1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4312</v>
      </c>
      <c r="BO7" s="447"/>
      <c r="BP7" s="447"/>
      <c r="BQ7" s="447"/>
      <c r="BR7" s="447"/>
      <c r="BS7" s="447"/>
      <c r="BT7" s="447"/>
      <c r="BU7" s="448"/>
      <c r="BV7" s="446">
        <v>22349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1778931</v>
      </c>
      <c r="CU7" s="447"/>
      <c r="CV7" s="447"/>
      <c r="CW7" s="447"/>
      <c r="CX7" s="447"/>
      <c r="CY7" s="447"/>
      <c r="CZ7" s="447"/>
      <c r="DA7" s="448"/>
      <c r="DB7" s="446">
        <v>1789956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95</v>
      </c>
      <c r="AV8" s="479"/>
      <c r="AW8" s="479"/>
      <c r="AX8" s="479"/>
      <c r="AY8" s="480" t="s">
        <v>103</v>
      </c>
      <c r="AZ8" s="481"/>
      <c r="BA8" s="481"/>
      <c r="BB8" s="481"/>
      <c r="BC8" s="481"/>
      <c r="BD8" s="481"/>
      <c r="BE8" s="481"/>
      <c r="BF8" s="481"/>
      <c r="BG8" s="481"/>
      <c r="BH8" s="481"/>
      <c r="BI8" s="481"/>
      <c r="BJ8" s="481"/>
      <c r="BK8" s="481"/>
      <c r="BL8" s="481"/>
      <c r="BM8" s="482"/>
      <c r="BN8" s="446">
        <v>103192</v>
      </c>
      <c r="BO8" s="447"/>
      <c r="BP8" s="447"/>
      <c r="BQ8" s="447"/>
      <c r="BR8" s="447"/>
      <c r="BS8" s="447"/>
      <c r="BT8" s="447"/>
      <c r="BU8" s="448"/>
      <c r="BV8" s="446">
        <v>68255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0.33</v>
      </c>
      <c r="CU8" s="487"/>
      <c r="CV8" s="487"/>
      <c r="CW8" s="487"/>
      <c r="CX8" s="487"/>
      <c r="CY8" s="487"/>
      <c r="CZ8" s="487"/>
      <c r="DA8" s="488"/>
      <c r="DB8" s="486">
        <v>0.3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3674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34937</v>
      </c>
      <c r="BO9" s="447"/>
      <c r="BP9" s="447"/>
      <c r="BQ9" s="447"/>
      <c r="BR9" s="447"/>
      <c r="BS9" s="447"/>
      <c r="BT9" s="447"/>
      <c r="BU9" s="448"/>
      <c r="BV9" s="446">
        <v>-27927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6.6</v>
      </c>
      <c r="CU9" s="444"/>
      <c r="CV9" s="444"/>
      <c r="CW9" s="444"/>
      <c r="CX9" s="444"/>
      <c r="CY9" s="444"/>
      <c r="CZ9" s="444"/>
      <c r="DA9" s="445"/>
      <c r="DB9" s="443">
        <v>7.7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3911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793</v>
      </c>
      <c r="BO10" s="447"/>
      <c r="BP10" s="447"/>
      <c r="BQ10" s="447"/>
      <c r="BR10" s="447"/>
      <c r="BS10" s="447"/>
      <c r="BT10" s="447"/>
      <c r="BU10" s="448"/>
      <c r="BV10" s="446">
        <v>152450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3665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99</v>
      </c>
      <c r="AV12" s="479"/>
      <c r="AW12" s="479"/>
      <c r="AX12" s="479"/>
      <c r="AY12" s="480" t="s">
        <v>128</v>
      </c>
      <c r="AZ12" s="481"/>
      <c r="BA12" s="481"/>
      <c r="BB12" s="481"/>
      <c r="BC12" s="481"/>
      <c r="BD12" s="481"/>
      <c r="BE12" s="481"/>
      <c r="BF12" s="481"/>
      <c r="BG12" s="481"/>
      <c r="BH12" s="481"/>
      <c r="BI12" s="481"/>
      <c r="BJ12" s="481"/>
      <c r="BK12" s="481"/>
      <c r="BL12" s="481"/>
      <c r="BM12" s="482"/>
      <c r="BN12" s="446">
        <v>298363</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3625</v>
      </c>
      <c r="S13" s="528"/>
      <c r="T13" s="528"/>
      <c r="U13" s="528"/>
      <c r="V13" s="529"/>
      <c r="W13" s="462" t="s">
        <v>133</v>
      </c>
      <c r="X13" s="463"/>
      <c r="Y13" s="463"/>
      <c r="Z13" s="463"/>
      <c r="AA13" s="463"/>
      <c r="AB13" s="453"/>
      <c r="AC13" s="497">
        <v>328</v>
      </c>
      <c r="AD13" s="498"/>
      <c r="AE13" s="498"/>
      <c r="AF13" s="498"/>
      <c r="AG13" s="537"/>
      <c r="AH13" s="497">
        <v>301</v>
      </c>
      <c r="AI13" s="498"/>
      <c r="AJ13" s="498"/>
      <c r="AK13" s="498"/>
      <c r="AL13" s="499"/>
      <c r="AM13" s="475" t="s">
        <v>134</v>
      </c>
      <c r="AN13" s="476"/>
      <c r="AO13" s="476"/>
      <c r="AP13" s="476"/>
      <c r="AQ13" s="476"/>
      <c r="AR13" s="476"/>
      <c r="AS13" s="476"/>
      <c r="AT13" s="477"/>
      <c r="AU13" s="478" t="s">
        <v>113</v>
      </c>
      <c r="AV13" s="479"/>
      <c r="AW13" s="479"/>
      <c r="AX13" s="479"/>
      <c r="AY13" s="480" t="s">
        <v>135</v>
      </c>
      <c r="AZ13" s="481"/>
      <c r="BA13" s="481"/>
      <c r="BB13" s="481"/>
      <c r="BC13" s="481"/>
      <c r="BD13" s="481"/>
      <c r="BE13" s="481"/>
      <c r="BF13" s="481"/>
      <c r="BG13" s="481"/>
      <c r="BH13" s="481"/>
      <c r="BI13" s="481"/>
      <c r="BJ13" s="481"/>
      <c r="BK13" s="481"/>
      <c r="BL13" s="481"/>
      <c r="BM13" s="482"/>
      <c r="BN13" s="446">
        <v>-262633</v>
      </c>
      <c r="BO13" s="447"/>
      <c r="BP13" s="447"/>
      <c r="BQ13" s="447"/>
      <c r="BR13" s="447"/>
      <c r="BS13" s="447"/>
      <c r="BT13" s="447"/>
      <c r="BU13" s="448"/>
      <c r="BV13" s="446">
        <v>124523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5.4</v>
      </c>
      <c r="CU13" s="444"/>
      <c r="CV13" s="444"/>
      <c r="CW13" s="444"/>
      <c r="CX13" s="444"/>
      <c r="CY13" s="444"/>
      <c r="CZ13" s="444"/>
      <c r="DA13" s="445"/>
      <c r="DB13" s="443">
        <v>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3730</v>
      </c>
      <c r="S14" s="528"/>
      <c r="T14" s="528"/>
      <c r="U14" s="528"/>
      <c r="V14" s="529"/>
      <c r="W14" s="436"/>
      <c r="X14" s="437"/>
      <c r="Y14" s="437"/>
      <c r="Z14" s="437"/>
      <c r="AA14" s="437"/>
      <c r="AB14" s="426"/>
      <c r="AC14" s="530">
        <v>17.100000000000001</v>
      </c>
      <c r="AD14" s="531"/>
      <c r="AE14" s="531"/>
      <c r="AF14" s="531"/>
      <c r="AG14" s="532"/>
      <c r="AH14" s="530">
        <v>16.100000000000001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3696</v>
      </c>
      <c r="S15" s="528"/>
      <c r="T15" s="528"/>
      <c r="U15" s="528"/>
      <c r="V15" s="529"/>
      <c r="W15" s="462" t="s">
        <v>140</v>
      </c>
      <c r="X15" s="463"/>
      <c r="Y15" s="463"/>
      <c r="Z15" s="463"/>
      <c r="AA15" s="463"/>
      <c r="AB15" s="453"/>
      <c r="AC15" s="497">
        <v>498</v>
      </c>
      <c r="AD15" s="498"/>
      <c r="AE15" s="498"/>
      <c r="AF15" s="498"/>
      <c r="AG15" s="537"/>
      <c r="AH15" s="497">
        <v>510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619457</v>
      </c>
      <c r="BO15" s="410"/>
      <c r="BP15" s="410"/>
      <c r="BQ15" s="410"/>
      <c r="BR15" s="410"/>
      <c r="BS15" s="410"/>
      <c r="BT15" s="410"/>
      <c r="BU15" s="411"/>
      <c r="BV15" s="409">
        <v>472220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26</v>
      </c>
      <c r="AD16" s="531"/>
      <c r="AE16" s="531"/>
      <c r="AF16" s="531"/>
      <c r="AG16" s="532"/>
      <c r="AH16" s="530">
        <v>27.4</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1537153</v>
      </c>
      <c r="BO16" s="447"/>
      <c r="BP16" s="447"/>
      <c r="BQ16" s="447"/>
      <c r="BR16" s="447"/>
      <c r="BS16" s="447"/>
      <c r="BT16" s="447"/>
      <c r="BU16" s="448"/>
      <c r="BV16" s="446">
        <v>1582169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1091</v>
      </c>
      <c r="AD17" s="498"/>
      <c r="AE17" s="498"/>
      <c r="AF17" s="498"/>
      <c r="AG17" s="537"/>
      <c r="AH17" s="497">
        <v>1053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794033</v>
      </c>
      <c r="BO17" s="447"/>
      <c r="BP17" s="447"/>
      <c r="BQ17" s="447"/>
      <c r="BR17" s="447"/>
      <c r="BS17" s="447"/>
      <c r="BT17" s="447"/>
      <c r="BU17" s="448"/>
      <c r="BV17" s="446">
        <v>597448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64.180000000000007</v>
      </c>
      <c r="M18" s="559"/>
      <c r="N18" s="559"/>
      <c r="O18" s="559"/>
      <c r="P18" s="559"/>
      <c r="Q18" s="559"/>
      <c r="R18" s="560"/>
      <c r="S18" s="560"/>
      <c r="T18" s="560"/>
      <c r="U18" s="560"/>
      <c r="V18" s="561"/>
      <c r="W18" s="464"/>
      <c r="X18" s="465"/>
      <c r="Y18" s="465"/>
      <c r="Z18" s="465"/>
      <c r="AA18" s="465"/>
      <c r="AB18" s="456"/>
      <c r="AC18" s="562">
        <v>56.9</v>
      </c>
      <c r="AD18" s="563"/>
      <c r="AE18" s="563"/>
      <c r="AF18" s="563"/>
      <c r="AG18" s="564"/>
      <c r="AH18" s="562">
        <v>56.5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1565697</v>
      </c>
      <c r="BO18" s="447"/>
      <c r="BP18" s="447"/>
      <c r="BQ18" s="447"/>
      <c r="BR18" s="447"/>
      <c r="BS18" s="447"/>
      <c r="BT18" s="447"/>
      <c r="BU18" s="448"/>
      <c r="BV18" s="446">
        <v>1538906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2230178</v>
      </c>
      <c r="BO19" s="447"/>
      <c r="BP19" s="447"/>
      <c r="BQ19" s="447"/>
      <c r="BR19" s="447"/>
      <c r="BS19" s="447"/>
      <c r="BT19" s="447"/>
      <c r="BU19" s="448"/>
      <c r="BV19" s="446">
        <v>2048421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1167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1575015</v>
      </c>
      <c r="BO23" s="447"/>
      <c r="BP23" s="447"/>
      <c r="BQ23" s="447"/>
      <c r="BR23" s="447"/>
      <c r="BS23" s="447"/>
      <c r="BT23" s="447"/>
      <c r="BU23" s="448"/>
      <c r="BV23" s="446">
        <v>1328965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6200</v>
      </c>
      <c r="R24" s="498"/>
      <c r="S24" s="498"/>
      <c r="T24" s="498"/>
      <c r="U24" s="498"/>
      <c r="V24" s="537"/>
      <c r="W24" s="596"/>
      <c r="X24" s="584"/>
      <c r="Y24" s="585"/>
      <c r="Z24" s="496" t="s">
        <v>164</v>
      </c>
      <c r="AA24" s="476"/>
      <c r="AB24" s="476"/>
      <c r="AC24" s="476"/>
      <c r="AD24" s="476"/>
      <c r="AE24" s="476"/>
      <c r="AF24" s="476"/>
      <c r="AG24" s="477"/>
      <c r="AH24" s="497">
        <v>51</v>
      </c>
      <c r="AI24" s="498"/>
      <c r="AJ24" s="498"/>
      <c r="AK24" s="498"/>
      <c r="AL24" s="537"/>
      <c r="AM24" s="497">
        <v>155907</v>
      </c>
      <c r="AN24" s="498"/>
      <c r="AO24" s="498"/>
      <c r="AP24" s="498"/>
      <c r="AQ24" s="498"/>
      <c r="AR24" s="537"/>
      <c r="AS24" s="497">
        <v>3057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1479015</v>
      </c>
      <c r="BO24" s="447"/>
      <c r="BP24" s="447"/>
      <c r="BQ24" s="447"/>
      <c r="BR24" s="447"/>
      <c r="BS24" s="447"/>
      <c r="BT24" s="447"/>
      <c r="BU24" s="448"/>
      <c r="BV24" s="446">
        <v>1328965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5230</v>
      </c>
      <c r="R25" s="498"/>
      <c r="S25" s="498"/>
      <c r="T25" s="498"/>
      <c r="U25" s="498"/>
      <c r="V25" s="537"/>
      <c r="W25" s="596"/>
      <c r="X25" s="584"/>
      <c r="Y25" s="585"/>
      <c r="Z25" s="496" t="s">
        <v>167</v>
      </c>
      <c r="AA25" s="476"/>
      <c r="AB25" s="476"/>
      <c r="AC25" s="476"/>
      <c r="AD25" s="476"/>
      <c r="AE25" s="476"/>
      <c r="AF25" s="476"/>
      <c r="AG25" s="477"/>
      <c r="AH25" s="497" t="s">
        <v>139</v>
      </c>
      <c r="AI25" s="498"/>
      <c r="AJ25" s="498"/>
      <c r="AK25" s="498"/>
      <c r="AL25" s="537"/>
      <c r="AM25" s="497" t="s">
        <v>130</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139</v>
      </c>
      <c r="BO25" s="410"/>
      <c r="BP25" s="410"/>
      <c r="BQ25" s="410"/>
      <c r="BR25" s="410"/>
      <c r="BS25" s="410"/>
      <c r="BT25" s="410"/>
      <c r="BU25" s="411"/>
      <c r="BV25" s="409" t="s">
        <v>130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5060</v>
      </c>
      <c r="R26" s="498"/>
      <c r="S26" s="498"/>
      <c r="T26" s="498"/>
      <c r="U26" s="498"/>
      <c r="V26" s="537"/>
      <c r="W26" s="596"/>
      <c r="X26" s="584"/>
      <c r="Y26" s="585"/>
      <c r="Z26" s="496" t="s">
        <v>170</v>
      </c>
      <c r="AA26" s="606"/>
      <c r="AB26" s="606"/>
      <c r="AC26" s="606"/>
      <c r="AD26" s="606"/>
      <c r="AE26" s="606"/>
      <c r="AF26" s="606"/>
      <c r="AG26" s="607"/>
      <c r="AH26" s="497">
        <v>2</v>
      </c>
      <c r="AI26" s="498"/>
      <c r="AJ26" s="498"/>
      <c r="AK26" s="498"/>
      <c r="AL26" s="537"/>
      <c r="AM26" s="497" t="s">
        <v>171</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2480</v>
      </c>
      <c r="R27" s="498"/>
      <c r="S27" s="498"/>
      <c r="T27" s="498"/>
      <c r="U27" s="498"/>
      <c r="V27" s="537"/>
      <c r="W27" s="596"/>
      <c r="X27" s="584"/>
      <c r="Y27" s="585"/>
      <c r="Z27" s="496" t="s">
        <v>175</v>
      </c>
      <c r="AA27" s="476"/>
      <c r="AB27" s="476"/>
      <c r="AC27" s="476"/>
      <c r="AD27" s="476"/>
      <c r="AE27" s="476"/>
      <c r="AF27" s="476"/>
      <c r="AG27" s="477"/>
      <c r="AH27" s="497">
        <v>5</v>
      </c>
      <c r="AI27" s="498"/>
      <c r="AJ27" s="498"/>
      <c r="AK27" s="498"/>
      <c r="AL27" s="537"/>
      <c r="AM27" s="497">
        <v>12102</v>
      </c>
      <c r="AN27" s="498"/>
      <c r="AO27" s="498"/>
      <c r="AP27" s="498"/>
      <c r="AQ27" s="498"/>
      <c r="AR27" s="537"/>
      <c r="AS27" s="497">
        <v>2420</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263458</v>
      </c>
      <c r="BO27" s="620"/>
      <c r="BP27" s="620"/>
      <c r="BQ27" s="620"/>
      <c r="BR27" s="620"/>
      <c r="BS27" s="620"/>
      <c r="BT27" s="620"/>
      <c r="BU27" s="621"/>
      <c r="BV27" s="619">
        <v>263458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1800</v>
      </c>
      <c r="R28" s="498"/>
      <c r="S28" s="498"/>
      <c r="T28" s="498"/>
      <c r="U28" s="498"/>
      <c r="V28" s="537"/>
      <c r="W28" s="596"/>
      <c r="X28" s="584"/>
      <c r="Y28" s="585"/>
      <c r="Z28" s="496" t="s">
        <v>178</v>
      </c>
      <c r="AA28" s="476"/>
      <c r="AB28" s="476"/>
      <c r="AC28" s="476"/>
      <c r="AD28" s="476"/>
      <c r="AE28" s="476"/>
      <c r="AF28" s="476"/>
      <c r="AG28" s="477"/>
      <c r="AH28" s="497" t="s">
        <v>130</v>
      </c>
      <c r="AI28" s="498"/>
      <c r="AJ28" s="498"/>
      <c r="AK28" s="498"/>
      <c r="AL28" s="537"/>
      <c r="AM28" s="497" t="s">
        <v>131</v>
      </c>
      <c r="AN28" s="498"/>
      <c r="AO28" s="498"/>
      <c r="AP28" s="498"/>
      <c r="AQ28" s="498"/>
      <c r="AR28" s="537"/>
      <c r="AS28" s="497" t="s">
        <v>130</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1861245</v>
      </c>
      <c r="BO28" s="410"/>
      <c r="BP28" s="410"/>
      <c r="BQ28" s="410"/>
      <c r="BR28" s="410"/>
      <c r="BS28" s="410"/>
      <c r="BT28" s="410"/>
      <c r="BU28" s="411"/>
      <c r="BV28" s="409">
        <v>2158815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8</v>
      </c>
      <c r="M29" s="498"/>
      <c r="N29" s="498"/>
      <c r="O29" s="498"/>
      <c r="P29" s="537"/>
      <c r="Q29" s="497">
        <v>1625</v>
      </c>
      <c r="R29" s="498"/>
      <c r="S29" s="498"/>
      <c r="T29" s="498"/>
      <c r="U29" s="498"/>
      <c r="V29" s="537"/>
      <c r="W29" s="597"/>
      <c r="X29" s="598"/>
      <c r="Y29" s="599"/>
      <c r="Z29" s="496" t="s">
        <v>181</v>
      </c>
      <c r="AA29" s="476"/>
      <c r="AB29" s="476"/>
      <c r="AC29" s="476"/>
      <c r="AD29" s="476"/>
      <c r="AE29" s="476"/>
      <c r="AF29" s="476"/>
      <c r="AG29" s="477"/>
      <c r="AH29" s="497">
        <v>56</v>
      </c>
      <c r="AI29" s="498"/>
      <c r="AJ29" s="498"/>
      <c r="AK29" s="498"/>
      <c r="AL29" s="537"/>
      <c r="AM29" s="497">
        <v>168009</v>
      </c>
      <c r="AN29" s="498"/>
      <c r="AO29" s="498"/>
      <c r="AP29" s="498"/>
      <c r="AQ29" s="498"/>
      <c r="AR29" s="537"/>
      <c r="AS29" s="497">
        <v>3000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143994</v>
      </c>
      <c r="BO29" s="447"/>
      <c r="BP29" s="447"/>
      <c r="BQ29" s="447"/>
      <c r="BR29" s="447"/>
      <c r="BS29" s="447"/>
      <c r="BT29" s="447"/>
      <c r="BU29" s="448"/>
      <c r="BV29" s="446">
        <v>143993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2247127</v>
      </c>
      <c r="BO30" s="620"/>
      <c r="BP30" s="620"/>
      <c r="BQ30" s="620"/>
      <c r="BR30" s="620"/>
      <c r="BS30" s="620"/>
      <c r="BT30" s="620"/>
      <c r="BU30" s="621"/>
      <c r="BV30" s="619">
        <v>2094981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吾妻東部衛生施設組合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たかやま振興公社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農業用水事業特別会計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水をきれいにする事業特別会計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吾妻広域町村圏振興整備組合（一般会計）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IF('各会計、関係団体の財政状況及び健全化判断比率'!B33="","",'各会計、関係団体の財政状況及び健全化判断比率'!B33)</f>
        <v>土地開発事業特別会計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吾妻広域町村圏振興整備組合（病院事業）</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群馬県後期高齢者医療広域連合（一般会計）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群馬県後期高齢者医療広域連合（事業会計）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群馬県市町村総合事務組合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群馬県市町村会館管理組合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G4MFdOF8Eh97wVQ8Pct3bZMikmsmnpvOJoa9iErLu+wfXueuh27sezZ/HOmNjA++L5bzuby5OI2tehP435eFA==" saltValue="AXMzyC/4TdvzpDAUQZck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3.6</v>
      </c>
      <c r="G34" s="33">
        <v>2.67</v>
      </c>
      <c r="H34" s="33">
        <v>5.29</v>
      </c>
      <c r="I34" s="33">
        <v>3.78</v>
      </c>
      <c r="J34" s="34">
        <v>5.74</v>
      </c>
      <c r="K34" s="22"/>
      <c r="L34" s="22"/>
      <c r="M34" s="22"/>
      <c r="N34" s="22"/>
      <c r="O34" s="22"/>
      <c r="P34" s="22"/>
    </row>
    <row r="35" spans="1:16" ht="39" customHeight="1" x14ac:dyDescent="0.15">
      <c r="A35" s="22"/>
      <c r="B35" s="35"/>
      <c r="C35" s="1218" t="s">
        <v>556</v>
      </c>
      <c r="D35" s="1219"/>
      <c r="E35" s="1220"/>
      <c r="F35" s="36">
        <v>2.0299999999999998</v>
      </c>
      <c r="G35" s="37">
        <v>1.1100000000000001</v>
      </c>
      <c r="H35" s="37">
        <v>1.45</v>
      </c>
      <c r="I35" s="37">
        <v>2.2999999999999998</v>
      </c>
      <c r="J35" s="38">
        <v>1.57</v>
      </c>
      <c r="K35" s="22"/>
      <c r="L35" s="22"/>
      <c r="M35" s="22"/>
      <c r="N35" s="22"/>
      <c r="O35" s="22"/>
      <c r="P35" s="22"/>
    </row>
    <row r="36" spans="1:16" ht="39" customHeight="1" x14ac:dyDescent="0.15">
      <c r="A36" s="22"/>
      <c r="B36" s="35"/>
      <c r="C36" s="1218" t="s">
        <v>557</v>
      </c>
      <c r="D36" s="1219"/>
      <c r="E36" s="1220"/>
      <c r="F36" s="36">
        <v>1.1100000000000001</v>
      </c>
      <c r="G36" s="37">
        <v>1.1200000000000001</v>
      </c>
      <c r="H36" s="37">
        <v>0.85</v>
      </c>
      <c r="I36" s="37">
        <v>1.23</v>
      </c>
      <c r="J36" s="38">
        <v>1.35</v>
      </c>
      <c r="K36" s="22"/>
      <c r="L36" s="22"/>
      <c r="M36" s="22"/>
      <c r="N36" s="22"/>
      <c r="O36" s="22"/>
      <c r="P36" s="22"/>
    </row>
    <row r="37" spans="1:16" ht="39" customHeight="1" x14ac:dyDescent="0.15">
      <c r="A37" s="22"/>
      <c r="B37" s="35"/>
      <c r="C37" s="1218" t="s">
        <v>558</v>
      </c>
      <c r="D37" s="1219"/>
      <c r="E37" s="1220"/>
      <c r="F37" s="36">
        <v>0.23</v>
      </c>
      <c r="G37" s="37">
        <v>0.11</v>
      </c>
      <c r="H37" s="37">
        <v>0.06</v>
      </c>
      <c r="I37" s="37">
        <v>0.1</v>
      </c>
      <c r="J37" s="38">
        <v>0.28000000000000003</v>
      </c>
      <c r="K37" s="22"/>
      <c r="L37" s="22"/>
      <c r="M37" s="22"/>
      <c r="N37" s="22"/>
      <c r="O37" s="22"/>
      <c r="P37" s="22"/>
    </row>
    <row r="38" spans="1:16" ht="39" customHeight="1" x14ac:dyDescent="0.15">
      <c r="A38" s="22"/>
      <c r="B38" s="35"/>
      <c r="C38" s="1218" t="s">
        <v>559</v>
      </c>
      <c r="D38" s="1219"/>
      <c r="E38" s="1220"/>
      <c r="F38" s="36">
        <v>0.3</v>
      </c>
      <c r="G38" s="37">
        <v>0.18</v>
      </c>
      <c r="H38" s="37">
        <v>0.11</v>
      </c>
      <c r="I38" s="37">
        <v>0.14000000000000001</v>
      </c>
      <c r="J38" s="38">
        <v>0.21</v>
      </c>
      <c r="K38" s="22"/>
      <c r="L38" s="22"/>
      <c r="M38" s="22"/>
      <c r="N38" s="22"/>
      <c r="O38" s="22"/>
      <c r="P38" s="22"/>
    </row>
    <row r="39" spans="1:16" ht="39" customHeight="1" x14ac:dyDescent="0.15">
      <c r="A39" s="22"/>
      <c r="B39" s="35"/>
      <c r="C39" s="1218" t="s">
        <v>560</v>
      </c>
      <c r="D39" s="1219"/>
      <c r="E39" s="1220"/>
      <c r="F39" s="36">
        <v>0.05</v>
      </c>
      <c r="G39" s="37">
        <v>0.39</v>
      </c>
      <c r="H39" s="37">
        <v>0.34</v>
      </c>
      <c r="I39" s="37">
        <v>0.2</v>
      </c>
      <c r="J39" s="38">
        <v>0.18</v>
      </c>
      <c r="K39" s="22"/>
      <c r="L39" s="22"/>
      <c r="M39" s="22"/>
      <c r="N39" s="22"/>
      <c r="O39" s="22"/>
      <c r="P39" s="22"/>
    </row>
    <row r="40" spans="1:16" ht="39" customHeight="1" x14ac:dyDescent="0.15">
      <c r="A40" s="22"/>
      <c r="B40" s="35"/>
      <c r="C40" s="1218" t="s">
        <v>561</v>
      </c>
      <c r="D40" s="1219"/>
      <c r="E40" s="1220"/>
      <c r="F40" s="36">
        <v>0.17</v>
      </c>
      <c r="G40" s="37">
        <v>0.11</v>
      </c>
      <c r="H40" s="37">
        <v>0.01</v>
      </c>
      <c r="I40" s="37">
        <v>0.04</v>
      </c>
      <c r="J40" s="38">
        <v>7.0000000000000007E-2</v>
      </c>
      <c r="K40" s="22"/>
      <c r="L40" s="22"/>
      <c r="M40" s="22"/>
      <c r="N40" s="22"/>
      <c r="O40" s="22"/>
      <c r="P40" s="22"/>
    </row>
    <row r="41" spans="1:16" ht="39" customHeight="1" x14ac:dyDescent="0.15">
      <c r="A41" s="22"/>
      <c r="B41" s="35"/>
      <c r="C41" s="1218" t="s">
        <v>562</v>
      </c>
      <c r="D41" s="1219"/>
      <c r="E41" s="1220"/>
      <c r="F41" s="36">
        <v>0.14000000000000001</v>
      </c>
      <c r="G41" s="37">
        <v>0.02</v>
      </c>
      <c r="H41" s="37">
        <v>0.03</v>
      </c>
      <c r="I41" s="37">
        <v>0.02</v>
      </c>
      <c r="J41" s="38">
        <v>0.05</v>
      </c>
      <c r="K41" s="22"/>
      <c r="L41" s="22"/>
      <c r="M41" s="22"/>
      <c r="N41" s="22"/>
      <c r="O41" s="22"/>
      <c r="P41" s="22"/>
    </row>
    <row r="42" spans="1:16" ht="39" customHeight="1" x14ac:dyDescent="0.15">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564</v>
      </c>
      <c r="D43" s="1222"/>
      <c r="E43" s="1223"/>
      <c r="F43" s="41">
        <v>0</v>
      </c>
      <c r="G43" s="42">
        <v>0</v>
      </c>
      <c r="H43" s="42">
        <v>0</v>
      </c>
      <c r="I43" s="42">
        <v>0</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cXB3wb1p6WDbrhMyKv1QeTXdw/kYPJxTUDdUNwPddy+0tcWIViZ+JHqqYUyReXMecOfbMTcUh53s9bEqWoUpA==" saltValue="XKzFxX7/lwJZ9VIFauwb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16"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108</v>
      </c>
      <c r="L45" s="60">
        <v>125</v>
      </c>
      <c r="M45" s="60">
        <v>141</v>
      </c>
      <c r="N45" s="60">
        <v>157</v>
      </c>
      <c r="O45" s="61">
        <v>148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84</v>
      </c>
      <c r="L48" s="64">
        <v>90</v>
      </c>
      <c r="M48" s="64">
        <v>88</v>
      </c>
      <c r="N48" s="64">
        <v>90</v>
      </c>
      <c r="O48" s="65">
        <v>94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v>
      </c>
      <c r="L49" s="64">
        <v>13</v>
      </c>
      <c r="M49" s="64">
        <v>15</v>
      </c>
      <c r="N49" s="64">
        <v>11</v>
      </c>
      <c r="O49" s="65">
        <v>12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153</v>
      </c>
      <c r="L52" s="64">
        <v>159</v>
      </c>
      <c r="M52" s="64">
        <v>161</v>
      </c>
      <c r="N52" s="64">
        <v>166</v>
      </c>
      <c r="O52" s="65">
        <v>164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51</v>
      </c>
      <c r="L53" s="69">
        <v>69</v>
      </c>
      <c r="M53" s="69">
        <v>83</v>
      </c>
      <c r="N53" s="69">
        <v>92</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2VuDbGXrZJa9Q2w8JLI3erXV5dfptldwz090Bi68BX3SsrPp+opHl4mg5fAdZOnnYnrJhdlu3ZK0xGZL70I5Q==" saltValue="IV33X1xOv3+1zPoG/+wj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6" zoomScale="75" zoomScaleNormal="75" zoomScaleSheetLayoutView="100" workbookViewId="0">
      <selection activeCell="M53" sqref="M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1424</v>
      </c>
      <c r="J41" s="83">
        <v>1414</v>
      </c>
      <c r="K41" s="83">
        <v>1387</v>
      </c>
      <c r="L41" s="83">
        <v>1329</v>
      </c>
      <c r="M41" s="84">
        <v>1575</v>
      </c>
    </row>
    <row r="42" spans="2:13" ht="27.75" customHeight="1" x14ac:dyDescent="0.15">
      <c r="B42" s="1244"/>
      <c r="C42" s="1245"/>
      <c r="D42" s="85"/>
      <c r="E42" s="1250" t="s">
        <v>26</v>
      </c>
      <c r="F42" s="1250"/>
      <c r="G42" s="1250"/>
      <c r="H42" s="1251"/>
      <c r="I42" s="86" t="s">
        <v>505</v>
      </c>
      <c r="J42" s="87" t="s">
        <v>505</v>
      </c>
      <c r="K42" s="87" t="s">
        <v>505</v>
      </c>
      <c r="L42" s="87" t="s">
        <v>505</v>
      </c>
      <c r="M42" s="88" t="s">
        <v>505</v>
      </c>
    </row>
    <row r="43" spans="2:13" ht="27.75" customHeight="1" x14ac:dyDescent="0.15">
      <c r="B43" s="1244"/>
      <c r="C43" s="1245"/>
      <c r="D43" s="85"/>
      <c r="E43" s="1250" t="s">
        <v>27</v>
      </c>
      <c r="F43" s="1250"/>
      <c r="G43" s="1250"/>
      <c r="H43" s="1251"/>
      <c r="I43" s="86">
        <v>1393</v>
      </c>
      <c r="J43" s="87">
        <v>1346</v>
      </c>
      <c r="K43" s="87">
        <v>1290</v>
      </c>
      <c r="L43" s="87">
        <v>1236</v>
      </c>
      <c r="M43" s="88">
        <v>1180</v>
      </c>
    </row>
    <row r="44" spans="2:13" ht="27.75" customHeight="1" x14ac:dyDescent="0.15">
      <c r="B44" s="1244"/>
      <c r="C44" s="1245"/>
      <c r="D44" s="85"/>
      <c r="E44" s="1250" t="s">
        <v>28</v>
      </c>
      <c r="F44" s="1250"/>
      <c r="G44" s="1250"/>
      <c r="H44" s="1251"/>
      <c r="I44" s="86">
        <v>94</v>
      </c>
      <c r="J44" s="87">
        <v>99</v>
      </c>
      <c r="K44" s="87">
        <v>92</v>
      </c>
      <c r="L44" s="87">
        <v>79</v>
      </c>
      <c r="M44" s="88">
        <v>68</v>
      </c>
    </row>
    <row r="45" spans="2:13" ht="27.75" customHeight="1" x14ac:dyDescent="0.15">
      <c r="B45" s="1244"/>
      <c r="C45" s="1245"/>
      <c r="D45" s="85"/>
      <c r="E45" s="1250" t="s">
        <v>29</v>
      </c>
      <c r="F45" s="1250"/>
      <c r="G45" s="1250"/>
      <c r="H45" s="1251"/>
      <c r="I45" s="86">
        <v>694</v>
      </c>
      <c r="J45" s="87">
        <v>668</v>
      </c>
      <c r="K45" s="87">
        <v>622</v>
      </c>
      <c r="L45" s="87">
        <v>620</v>
      </c>
      <c r="M45" s="88">
        <v>619</v>
      </c>
    </row>
    <row r="46" spans="2:13" ht="27.75" customHeight="1" x14ac:dyDescent="0.15">
      <c r="B46" s="1244"/>
      <c r="C46" s="1245"/>
      <c r="D46" s="89"/>
      <c r="E46" s="1250" t="s">
        <v>30</v>
      </c>
      <c r="F46" s="1250"/>
      <c r="G46" s="1250"/>
      <c r="H46" s="1251"/>
      <c r="I46" s="86" t="s">
        <v>505</v>
      </c>
      <c r="J46" s="87" t="s">
        <v>505</v>
      </c>
      <c r="K46" s="87" t="s">
        <v>505</v>
      </c>
      <c r="L46" s="87">
        <v>2</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4359</v>
      </c>
      <c r="J50" s="87">
        <v>4412</v>
      </c>
      <c r="K50" s="87">
        <v>4530</v>
      </c>
      <c r="L50" s="87">
        <v>4646</v>
      </c>
      <c r="M50" s="88">
        <v>4497</v>
      </c>
    </row>
    <row r="51" spans="2:13" ht="27.75" customHeight="1" x14ac:dyDescent="0.15">
      <c r="B51" s="1244"/>
      <c r="C51" s="1245"/>
      <c r="D51" s="85"/>
      <c r="E51" s="1250" t="s">
        <v>36</v>
      </c>
      <c r="F51" s="1250"/>
      <c r="G51" s="1250"/>
      <c r="H51" s="1251"/>
      <c r="I51" s="86" t="s">
        <v>505</v>
      </c>
      <c r="J51" s="87" t="s">
        <v>505</v>
      </c>
      <c r="K51" s="87" t="s">
        <v>505</v>
      </c>
      <c r="L51" s="87" t="s">
        <v>505</v>
      </c>
      <c r="M51" s="88" t="s">
        <v>505</v>
      </c>
    </row>
    <row r="52" spans="2:13" ht="27.75" customHeight="1" x14ac:dyDescent="0.15">
      <c r="B52" s="1246"/>
      <c r="C52" s="1247"/>
      <c r="D52" s="85"/>
      <c r="E52" s="1250" t="s">
        <v>37</v>
      </c>
      <c r="F52" s="1250"/>
      <c r="G52" s="1250"/>
      <c r="H52" s="1251"/>
      <c r="I52" s="86">
        <v>1974</v>
      </c>
      <c r="J52" s="87">
        <v>1961</v>
      </c>
      <c r="K52" s="87">
        <v>1934</v>
      </c>
      <c r="L52" s="87">
        <v>1882</v>
      </c>
      <c r="M52" s="88">
        <v>1954</v>
      </c>
    </row>
    <row r="53" spans="2:13" ht="27.75" customHeight="1" thickBot="1" x14ac:dyDescent="0.2">
      <c r="B53" s="1257" t="s">
        <v>38</v>
      </c>
      <c r="C53" s="1258"/>
      <c r="D53" s="92"/>
      <c r="E53" s="1259" t="s">
        <v>39</v>
      </c>
      <c r="F53" s="1259"/>
      <c r="G53" s="1259"/>
      <c r="H53" s="1260"/>
      <c r="I53" s="93">
        <v>-2729</v>
      </c>
      <c r="J53" s="94">
        <v>-2845</v>
      </c>
      <c r="K53" s="94">
        <v>-3073</v>
      </c>
      <c r="L53" s="94">
        <v>-3263</v>
      </c>
      <c r="M53" s="95">
        <v>-3008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JuDZyMeWYTYCEQdEvY2I7iszgGeBDySuKxkMHP6LeY4SZpdgWhNvCBzhA6hORCCF7zvZANTSp4Tq1jZkQXt6A==" saltValue="5hbFpeiGWdfL8qf4Xv4/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2006</v>
      </c>
      <c r="G55" s="107">
        <v>2159</v>
      </c>
      <c r="H55" s="108">
        <v>1861</v>
      </c>
    </row>
    <row r="56" spans="2:8" ht="52.5" customHeight="1" x14ac:dyDescent="0.15">
      <c r="B56" s="109"/>
      <c r="C56" s="1271" t="s">
        <v>43</v>
      </c>
      <c r="D56" s="1271"/>
      <c r="E56" s="1272"/>
      <c r="F56" s="110">
        <v>144</v>
      </c>
      <c r="G56" s="110">
        <v>144</v>
      </c>
      <c r="H56" s="111">
        <v>144</v>
      </c>
    </row>
    <row r="57" spans="2:8" ht="53.25" customHeight="1" x14ac:dyDescent="0.15">
      <c r="B57" s="109"/>
      <c r="C57" s="1273" t="s">
        <v>44</v>
      </c>
      <c r="D57" s="1273"/>
      <c r="E57" s="1274"/>
      <c r="F57" s="112">
        <v>2092</v>
      </c>
      <c r="G57" s="112">
        <v>2095</v>
      </c>
      <c r="H57" s="113">
        <v>2247</v>
      </c>
    </row>
    <row r="58" spans="2:8" ht="45.75" customHeight="1" x14ac:dyDescent="0.15">
      <c r="B58" s="114"/>
      <c r="C58" s="1261" t="s">
        <v>574</v>
      </c>
      <c r="D58" s="1262"/>
      <c r="E58" s="1263"/>
      <c r="F58" s="115">
        <v>1684</v>
      </c>
      <c r="G58" s="115">
        <v>1685</v>
      </c>
      <c r="H58" s="116">
        <v>1685</v>
      </c>
    </row>
    <row r="59" spans="2:8" ht="45.75" customHeight="1" x14ac:dyDescent="0.15">
      <c r="B59" s="114"/>
      <c r="C59" s="1261" t="s">
        <v>575</v>
      </c>
      <c r="D59" s="1262"/>
      <c r="E59" s="1263"/>
      <c r="F59" s="115">
        <v>197</v>
      </c>
      <c r="G59" s="115">
        <v>197</v>
      </c>
      <c r="H59" s="116">
        <v>197</v>
      </c>
    </row>
    <row r="60" spans="2:8" ht="45.75" customHeight="1" x14ac:dyDescent="0.15">
      <c r="B60" s="114"/>
      <c r="C60" s="1261" t="s">
        <v>576</v>
      </c>
      <c r="D60" s="1262"/>
      <c r="E60" s="1263"/>
      <c r="F60" s="115" t="s">
        <v>580</v>
      </c>
      <c r="G60" s="115" t="s">
        <v>580</v>
      </c>
      <c r="H60" s="116">
        <v>150</v>
      </c>
    </row>
    <row r="61" spans="2:8" ht="45.75" customHeight="1" x14ac:dyDescent="0.15">
      <c r="B61" s="114"/>
      <c r="C61" s="1261" t="s">
        <v>577</v>
      </c>
      <c r="D61" s="1262"/>
      <c r="E61" s="1263"/>
      <c r="F61" s="115">
        <v>120</v>
      </c>
      <c r="G61" s="115">
        <v>120</v>
      </c>
      <c r="H61" s="116">
        <v>120</v>
      </c>
    </row>
    <row r="62" spans="2:8" ht="45.75" customHeight="1" thickBot="1" x14ac:dyDescent="0.2">
      <c r="B62" s="117"/>
      <c r="C62" s="1264" t="s">
        <v>578</v>
      </c>
      <c r="D62" s="1265"/>
      <c r="E62" s="1266"/>
      <c r="F62" s="118">
        <v>90</v>
      </c>
      <c r="G62" s="118">
        <v>90</v>
      </c>
      <c r="H62" s="119">
        <v>90</v>
      </c>
    </row>
    <row r="63" spans="2:8" ht="52.5" customHeight="1" thickBot="1" x14ac:dyDescent="0.2">
      <c r="B63" s="120"/>
      <c r="C63" s="1267" t="s">
        <v>45</v>
      </c>
      <c r="D63" s="1267"/>
      <c r="E63" s="1268"/>
      <c r="F63" s="121">
        <v>4243</v>
      </c>
      <c r="G63" s="121">
        <v>4398</v>
      </c>
      <c r="H63" s="122">
        <v>4252</v>
      </c>
    </row>
    <row r="64" spans="2:8" ht="15" customHeight="1" x14ac:dyDescent="0.15"/>
    <row r="65" ht="0" hidden="1" customHeight="1" x14ac:dyDescent="0.15"/>
    <row r="66" ht="0" hidden="1" customHeight="1" x14ac:dyDescent="0.15"/>
  </sheetData>
  <sheetProtection algorithmName="SHA-512" hashValue="OhG0vVwy+LWG2Kfx4kkCn+Y7GWygP9Xadb2J7P4k5H9vgqETnZat5dBOIH1mfOhmpkeUeJ2LvIb+zScydm3X8w==" saltValue="m7DegAtAv7dDJLRUTuXP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FBC02-125A-4870-A8A6-E9EAE34D546A}">
  <sheetPr>
    <pageSetUpPr fitToPage="1"/>
  </sheetPr>
  <dimension ref="A1:WZM191"/>
  <sheetViews>
    <sheetView showGridLines="0" tabSelected="1" topLeftCell="T10"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585</v>
      </c>
      <c r="AO51" s="1278"/>
      <c r="AP51" s="1278"/>
      <c r="AQ51" s="1278"/>
      <c r="AR51" s="1278"/>
      <c r="AS51" s="1278"/>
      <c r="AT51" s="1278"/>
      <c r="AU51" s="1278"/>
      <c r="AV51" s="1278"/>
      <c r="AW51" s="1278"/>
      <c r="AX51" s="1278"/>
      <c r="AY51" s="1278"/>
      <c r="AZ51" s="1278"/>
      <c r="BA51" s="1278"/>
      <c r="BB51" s="1278" t="s">
        <v>586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588</v>
      </c>
      <c r="AO55" s="1280"/>
      <c r="AP55" s="1280"/>
      <c r="AQ55" s="1280"/>
      <c r="AR55" s="1280"/>
      <c r="AS55" s="1280"/>
      <c r="AT55" s="1280"/>
      <c r="AU55" s="1280"/>
      <c r="AV55" s="1280"/>
      <c r="AW55" s="1280"/>
      <c r="AX55" s="1280"/>
      <c r="AY55" s="1280"/>
      <c r="AZ55" s="1280"/>
      <c r="BA55" s="1280"/>
      <c r="BB55" s="1278" t="s">
        <v>586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8" t="s">
        <v>591</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x14ac:dyDescent="0.15">
      <c r="B66" s="374"/>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x14ac:dyDescent="0.15">
      <c r="B67" s="374"/>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x14ac:dyDescent="0.15">
      <c r="B68" s="374"/>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x14ac:dyDescent="0.15">
      <c r="B69" s="374"/>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585</v>
      </c>
      <c r="AO73" s="1278"/>
      <c r="AP73" s="1278"/>
      <c r="AQ73" s="1278"/>
      <c r="AR73" s="1278"/>
      <c r="AS73" s="1278"/>
      <c r="AT73" s="1278"/>
      <c r="AU73" s="1278"/>
      <c r="AV73" s="1278"/>
      <c r="AW73" s="1278"/>
      <c r="AX73" s="1278"/>
      <c r="AY73" s="1278"/>
      <c r="AZ73" s="1278"/>
      <c r="BA73" s="1278"/>
      <c r="BB73" s="1278" t="s">
        <v>586</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5">
        <v>2.9</v>
      </c>
      <c r="BQ75" s="1275"/>
      <c r="BR75" s="1275"/>
      <c r="BS75" s="1275"/>
      <c r="BT75" s="1275"/>
      <c r="BU75" s="1275"/>
      <c r="BV75" s="1275"/>
      <c r="BW75" s="1275"/>
      <c r="BX75" s="1275">
        <v>3.5</v>
      </c>
      <c r="BY75" s="1275"/>
      <c r="BZ75" s="1275"/>
      <c r="CA75" s="1275"/>
      <c r="CB75" s="1275"/>
      <c r="CC75" s="1275"/>
      <c r="CD75" s="1275"/>
      <c r="CE75" s="1275"/>
      <c r="CF75" s="1275">
        <v>4.2</v>
      </c>
      <c r="CG75" s="1275"/>
      <c r="CH75" s="1275"/>
      <c r="CI75" s="1275"/>
      <c r="CJ75" s="1275"/>
      <c r="CK75" s="1275"/>
      <c r="CL75" s="1275"/>
      <c r="CM75" s="1275"/>
      <c r="CN75" s="1275">
        <v>5</v>
      </c>
      <c r="CO75" s="1275"/>
      <c r="CP75" s="1275"/>
      <c r="CQ75" s="1275"/>
      <c r="CR75" s="1275"/>
      <c r="CS75" s="1275"/>
      <c r="CT75" s="1275"/>
      <c r="CU75" s="1275"/>
      <c r="CV75" s="1275">
        <v>5.4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588</v>
      </c>
      <c r="AO77" s="1280"/>
      <c r="AP77" s="1280"/>
      <c r="AQ77" s="1280"/>
      <c r="AR77" s="1280"/>
      <c r="AS77" s="1280"/>
      <c r="AT77" s="1280"/>
      <c r="AU77" s="1280"/>
      <c r="AV77" s="1280"/>
      <c r="AW77" s="1280"/>
      <c r="AX77" s="1280"/>
      <c r="AY77" s="1280"/>
      <c r="AZ77" s="1280"/>
      <c r="BA77" s="1280"/>
      <c r="BB77" s="1278" t="s">
        <v>586</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590</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6.9</v>
      </c>
      <c r="BY79" s="1275"/>
      <c r="BZ79" s="1275"/>
      <c r="CA79" s="1275"/>
      <c r="CB79" s="1275"/>
      <c r="CC79" s="1275"/>
      <c r="CD79" s="1275"/>
      <c r="CE79" s="1275"/>
      <c r="CF79" s="1275">
        <v>7.2</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2iXWsEO7e7E4xvUwMCq/U/0FbhMAg6K46d4rWiiozdKPLm9uU80SYCCB3ZIS5STRRcWgoXzEzP/orc2PeQ/hA==" saltValue="KOxeZ7Ri88EEkDQV16BQ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00F85-662D-4A8E-A417-673D254AB363}">
  <sheetPr>
    <pageSetUpPr fitToPage="1"/>
  </sheetPr>
  <dimension ref="A1:DR135"/>
  <sheetViews>
    <sheetView showGridLines="0" topLeftCell="A76"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3XRYtV4ipXuxftcLVLrq5q/5J2ubn40ZhJO5TEKcsh3HtLF49Cu/qc5HmQmi5i0BNlcuV/GE9fP2dzIXT4iIw==" saltValue="U+oqbfOgmpUqebZ/XG8M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6279D-F03F-4B8E-81F1-C4DC8FAF6667}">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Wb2b/49z1U2MUaVUVolExSa7Eo3paGt/TulLBwGCdAByX2SAj2Agrb/YqjhTAaq+C8+UD8Jbrjh2WmlrKC48g==" saltValue="ffIpT/qCAnD9YTaqeBnf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178278</v>
      </c>
      <c r="E3" s="141"/>
      <c r="F3" s="142">
        <v>263041</v>
      </c>
      <c r="G3" s="143"/>
      <c r="H3" s="144"/>
    </row>
    <row r="4" spans="1:8" x14ac:dyDescent="0.15">
      <c r="A4" s="145"/>
      <c r="B4" s="146"/>
      <c r="C4" s="147"/>
      <c r="D4" s="148">
        <v>177541</v>
      </c>
      <c r="E4" s="149"/>
      <c r="F4" s="150">
        <v>103171</v>
      </c>
      <c r="G4" s="151"/>
      <c r="H4" s="152"/>
    </row>
    <row r="5" spans="1:8" x14ac:dyDescent="0.15">
      <c r="A5" s="133" t="s">
        <v>540</v>
      </c>
      <c r="B5" s="138"/>
      <c r="C5" s="139"/>
      <c r="D5" s="140">
        <v>64283</v>
      </c>
      <c r="E5" s="141"/>
      <c r="F5" s="142">
        <v>272886</v>
      </c>
      <c r="G5" s="143"/>
      <c r="H5" s="144"/>
    </row>
    <row r="6" spans="1:8" x14ac:dyDescent="0.15">
      <c r="A6" s="145"/>
      <c r="B6" s="146"/>
      <c r="C6" s="147"/>
      <c r="D6" s="148">
        <v>64283</v>
      </c>
      <c r="E6" s="149"/>
      <c r="F6" s="150">
        <v>125724</v>
      </c>
      <c r="G6" s="151"/>
      <c r="H6" s="152"/>
    </row>
    <row r="7" spans="1:8" x14ac:dyDescent="0.15">
      <c r="A7" s="133" t="s">
        <v>541</v>
      </c>
      <c r="B7" s="138"/>
      <c r="C7" s="139"/>
      <c r="D7" s="140">
        <v>70360</v>
      </c>
      <c r="E7" s="141"/>
      <c r="F7" s="142">
        <v>245039</v>
      </c>
      <c r="G7" s="143"/>
      <c r="H7" s="144"/>
    </row>
    <row r="8" spans="1:8" x14ac:dyDescent="0.15">
      <c r="A8" s="145"/>
      <c r="B8" s="146"/>
      <c r="C8" s="147"/>
      <c r="D8" s="148">
        <v>60263</v>
      </c>
      <c r="E8" s="149"/>
      <c r="F8" s="150">
        <v>108922</v>
      </c>
      <c r="G8" s="151"/>
      <c r="H8" s="152"/>
    </row>
    <row r="9" spans="1:8" x14ac:dyDescent="0.15">
      <c r="A9" s="133" t="s">
        <v>542</v>
      </c>
      <c r="B9" s="138"/>
      <c r="C9" s="139"/>
      <c r="D9" s="140">
        <v>81230</v>
      </c>
      <c r="E9" s="141"/>
      <c r="F9" s="142">
        <v>237994</v>
      </c>
      <c r="G9" s="143"/>
      <c r="H9" s="144"/>
    </row>
    <row r="10" spans="1:8" x14ac:dyDescent="0.15">
      <c r="A10" s="145"/>
      <c r="B10" s="146"/>
      <c r="C10" s="147"/>
      <c r="D10" s="148">
        <v>50401</v>
      </c>
      <c r="E10" s="149"/>
      <c r="F10" s="150">
        <v>110361</v>
      </c>
      <c r="G10" s="151"/>
      <c r="H10" s="152"/>
    </row>
    <row r="11" spans="1:8" x14ac:dyDescent="0.15">
      <c r="A11" s="133" t="s">
        <v>543</v>
      </c>
      <c r="B11" s="138"/>
      <c r="C11" s="139"/>
      <c r="D11" s="140">
        <v>222450</v>
      </c>
      <c r="E11" s="141"/>
      <c r="F11" s="142">
        <v>267911</v>
      </c>
      <c r="G11" s="143"/>
      <c r="H11" s="144"/>
    </row>
    <row r="12" spans="1:8" x14ac:dyDescent="0.15">
      <c r="A12" s="145"/>
      <c r="B12" s="146"/>
      <c r="C12" s="153"/>
      <c r="D12" s="148">
        <v>136596</v>
      </c>
      <c r="E12" s="149"/>
      <c r="F12" s="150">
        <v>106425</v>
      </c>
      <c r="G12" s="151"/>
      <c r="H12" s="152"/>
    </row>
    <row r="13" spans="1:8" x14ac:dyDescent="0.15">
      <c r="A13" s="133"/>
      <c r="B13" s="138"/>
      <c r="C13" s="154"/>
      <c r="D13" s="155">
        <v>123320</v>
      </c>
      <c r="E13" s="156"/>
      <c r="F13" s="157">
        <v>257374</v>
      </c>
      <c r="G13" s="158"/>
      <c r="H13" s="144"/>
    </row>
    <row r="14" spans="1:8" x14ac:dyDescent="0.15">
      <c r="A14" s="145"/>
      <c r="B14" s="146"/>
      <c r="C14" s="147"/>
      <c r="D14" s="148">
        <v>97817</v>
      </c>
      <c r="E14" s="149"/>
      <c r="F14" s="150">
        <v>110921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3.75</v>
      </c>
      <c r="C19" s="159">
        <f>ROUND(VALUE(SUBSTITUTE(実質収支比率等に係る経年分析!G$48,"▲","-")),2)</f>
        <v>2.7</v>
      </c>
      <c r="D19" s="159">
        <f>ROUND(VALUE(SUBSTITUTE(実質収支比率等に係る経年分析!H$48,"▲","-")),2)</f>
        <v>5.34</v>
      </c>
      <c r="E19" s="159">
        <f>ROUND(VALUE(SUBSTITUTE(実質収支比率等に係る経年分析!I$48,"▲","-")),2)</f>
        <v>3.81</v>
      </c>
      <c r="F19" s="159">
        <f>ROUND(VALUE(SUBSTITUTE(実質収支比率等に係る経年分析!J$48,"▲","-")),2)</f>
        <v>5.8</v>
      </c>
    </row>
    <row r="20" spans="1:11" x14ac:dyDescent="0.15">
      <c r="A20" s="159" t="s">
        <v>49</v>
      </c>
      <c r="B20" s="159">
        <f>ROUND(VALUE(SUBSTITUTE(実質収支比率等に係る経年分析!F$47,"▲","-")),2)</f>
        <v>105.15</v>
      </c>
      <c r="C20" s="159">
        <f>ROUND(VALUE(SUBSTITUTE(実質収支比率等に係る経年分析!G$47,"▲","-")),2)</f>
        <v>109.49</v>
      </c>
      <c r="D20" s="159">
        <f>ROUND(VALUE(SUBSTITUTE(実質収支比率等に係る経年分析!H$47,"▲","-")),2)</f>
        <v>111.31</v>
      </c>
      <c r="E20" s="159">
        <f>ROUND(VALUE(SUBSTITUTE(実質収支比率等に係る経年分析!I$47,"▲","-")),2)</f>
        <v>120.61</v>
      </c>
      <c r="F20" s="159">
        <f>ROUND(VALUE(SUBSTITUTE(実質収支比率等に係る経年分析!J$47,"▲","-")),2)</f>
        <v>104.63</v>
      </c>
    </row>
    <row r="21" spans="1:11" x14ac:dyDescent="0.15">
      <c r="A21" s="159" t="s">
        <v>50</v>
      </c>
      <c r="B21" s="159">
        <f>IF(ISNUMBER(VALUE(SUBSTITUTE(実質収支比率等に係る経年分析!F$49,"▲","-"))),ROUND(VALUE(SUBSTITUTE(実質収支比率等に係る経年分析!F$49,"▲","-")),2),NA())</f>
        <v>-5.19</v>
      </c>
      <c r="C21" s="159">
        <f>IF(ISNUMBER(VALUE(SUBSTITUTE(実質収支比率等に係る経年分析!G$49,"▲","-"))),ROUND(VALUE(SUBSTITUTE(実質収支比率等に係る経年分析!G$49,"▲","-")),2),NA())</f>
        <v>2.2000000000000002</v>
      </c>
      <c r="D21" s="159">
        <f>IF(ISNUMBER(VALUE(SUBSTITUTE(実質収支比率等に係る経年分析!H$49,"▲","-"))),ROUND(VALUE(SUBSTITUTE(実質収支比率等に係る経年分析!H$49,"▲","-")),2),NA())</f>
        <v>8.89</v>
      </c>
      <c r="E21" s="159">
        <f>IF(ISNUMBER(VALUE(SUBSTITUTE(実質収支比率等に係る経年分析!I$49,"▲","-"))),ROUND(VALUE(SUBSTITUTE(実質収支比率等に係る経年分析!I$49,"▲","-")),2),NA())</f>
        <v>6.96</v>
      </c>
      <c r="F21" s="159">
        <f>IF(ISNUMBER(VALUE(SUBSTITUTE(実質収支比率等に係る経年分析!J$49,"▲","-"))),ROUND(VALUE(SUBSTITUTE(実質収支比率等に係る経年分析!J$49,"▲","-")),2),NA())</f>
        <v>-14.76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農業用水事業特別会計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土地開発事業特別会計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水をきれいにする事業特別会計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0.28000000000000003</v>
      </c>
    </row>
    <row r="34" spans="1:16" x14ac:dyDescent="0.15">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1.1100000000000001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1.35</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2.0299999999999998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2.2999999999999998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153</v>
      </c>
      <c r="E42" s="161"/>
      <c r="F42" s="161"/>
      <c r="G42" s="161">
        <f>'実質公債費比率（分子）の構造'!L$52</f>
        <v>159</v>
      </c>
      <c r="H42" s="161"/>
      <c r="I42" s="161"/>
      <c r="J42" s="161">
        <f>'実質公債費比率（分子）の構造'!M$52</f>
        <v>161</v>
      </c>
      <c r="K42" s="161"/>
      <c r="L42" s="161"/>
      <c r="M42" s="161">
        <f>'実質公債費比率（分子）の構造'!N$52</f>
        <v>166</v>
      </c>
      <c r="N42" s="161"/>
      <c r="O42" s="161"/>
      <c r="P42" s="161">
        <f>'実質公債費比率（分子）の構造'!O$52</f>
        <v>164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12</v>
      </c>
      <c r="C45" s="161"/>
      <c r="D45" s="161"/>
      <c r="E45" s="161">
        <f>'実質公債費比率（分子）の構造'!L$49</f>
        <v>13</v>
      </c>
      <c r="F45" s="161"/>
      <c r="G45" s="161"/>
      <c r="H45" s="161">
        <f>'実質公債費比率（分子）の構造'!M$49</f>
        <v>15</v>
      </c>
      <c r="I45" s="161"/>
      <c r="J45" s="161"/>
      <c r="K45" s="161">
        <f>'実質公債費比率（分子）の構造'!N$49</f>
        <v>11</v>
      </c>
      <c r="L45" s="161"/>
      <c r="M45" s="161"/>
      <c r="N45" s="161">
        <f>'実質公債費比率（分子）の構造'!O$49</f>
        <v>12</v>
      </c>
      <c r="O45" s="161"/>
      <c r="P45" s="161"/>
    </row>
    <row r="46" spans="1:16" x14ac:dyDescent="0.15">
      <c r="A46" s="161" t="s">
        <v>61</v>
      </c>
      <c r="B46" s="161">
        <f>'実質公債費比率（分子）の構造'!K$48</f>
        <v>84</v>
      </c>
      <c r="C46" s="161"/>
      <c r="D46" s="161"/>
      <c r="E46" s="161">
        <f>'実質公債費比率（分子）の構造'!L$48</f>
        <v>90</v>
      </c>
      <c r="F46" s="161"/>
      <c r="G46" s="161"/>
      <c r="H46" s="161">
        <f>'実質公債費比率（分子）の構造'!M$48</f>
        <v>88</v>
      </c>
      <c r="I46" s="161"/>
      <c r="J46" s="161"/>
      <c r="K46" s="161">
        <f>'実質公債費比率（分子）の構造'!N$48</f>
        <v>90</v>
      </c>
      <c r="L46" s="161"/>
      <c r="M46" s="161"/>
      <c r="N46" s="161">
        <f>'実質公債費比率（分子）の構造'!O$48</f>
        <v>94</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108</v>
      </c>
      <c r="C49" s="161"/>
      <c r="D49" s="161"/>
      <c r="E49" s="161">
        <f>'実質公債費比率（分子）の構造'!L$45</f>
        <v>125</v>
      </c>
      <c r="F49" s="161"/>
      <c r="G49" s="161"/>
      <c r="H49" s="161">
        <f>'実質公債費比率（分子）の構造'!M$45</f>
        <v>141</v>
      </c>
      <c r="I49" s="161"/>
      <c r="J49" s="161"/>
      <c r="K49" s="161">
        <f>'実質公債費比率（分子）の構造'!N$45</f>
        <v>157</v>
      </c>
      <c r="L49" s="161"/>
      <c r="M49" s="161"/>
      <c r="N49" s="161">
        <f>'実質公債費比率（分子）の構造'!O$45</f>
        <v>148</v>
      </c>
      <c r="O49" s="161"/>
      <c r="P49" s="161"/>
    </row>
    <row r="50" spans="1:16" x14ac:dyDescent="0.15">
      <c r="A50" s="161" t="s">
        <v>64</v>
      </c>
      <c r="B50" s="161" t="e">
        <f>NA()</f>
        <v>#N/A</v>
      </c>
      <c r="C50" s="161">
        <f>IF(ISNUMBER('実質公債費比率（分子）の構造'!K$53),'実質公債費比率（分子）の構造'!K$53,NA())</f>
        <v>51</v>
      </c>
      <c r="D50" s="161" t="e">
        <f>NA()</f>
        <v>#N/A</v>
      </c>
      <c r="E50" s="161" t="e">
        <f>NA()</f>
        <v>#N/A</v>
      </c>
      <c r="F50" s="161">
        <f>IF(ISNUMBER('実質公債費比率（分子）の構造'!L$53),'実質公債費比率（分子）の構造'!L$53,NA())</f>
        <v>69</v>
      </c>
      <c r="G50" s="161" t="e">
        <f>NA()</f>
        <v>#N/A</v>
      </c>
      <c r="H50" s="161" t="e">
        <f>NA()</f>
        <v>#N/A</v>
      </c>
      <c r="I50" s="161">
        <f>IF(ISNUMBER('実質公債費比率（分子）の構造'!M$53),'実質公債費比率（分子）の構造'!M$53,NA())</f>
        <v>83</v>
      </c>
      <c r="J50" s="161" t="e">
        <f>NA()</f>
        <v>#N/A</v>
      </c>
      <c r="K50" s="161" t="e">
        <f>NA()</f>
        <v>#N/A</v>
      </c>
      <c r="L50" s="161">
        <f>IF(ISNUMBER('実質公債費比率（分子）の構造'!N$53),'実質公債費比率（分子）の構造'!N$53,NA())</f>
        <v>92</v>
      </c>
      <c r="M50" s="161" t="e">
        <f>NA()</f>
        <v>#N/A</v>
      </c>
      <c r="N50" s="161" t="e">
        <f>NA()</f>
        <v>#N/A</v>
      </c>
      <c r="O50" s="161">
        <f>IF(ISNUMBER('実質公債費比率（分子）の構造'!O$53),'実質公債費比率（分子）の構造'!O$53,NA())</f>
        <v>90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1974</v>
      </c>
      <c r="E56" s="160"/>
      <c r="F56" s="160"/>
      <c r="G56" s="160">
        <f>'将来負担比率（分子）の構造'!J$52</f>
        <v>1961</v>
      </c>
      <c r="H56" s="160"/>
      <c r="I56" s="160"/>
      <c r="J56" s="160">
        <f>'将来負担比率（分子）の構造'!K$52</f>
        <v>1934</v>
      </c>
      <c r="K56" s="160"/>
      <c r="L56" s="160"/>
      <c r="M56" s="160">
        <f>'将来負担比率（分子）の構造'!L$52</f>
        <v>1882</v>
      </c>
      <c r="N56" s="160"/>
      <c r="O56" s="160"/>
      <c r="P56" s="160">
        <f>'将来負担比率（分子）の構造'!M$52</f>
        <v>1954</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4359</v>
      </c>
      <c r="E58" s="160"/>
      <c r="F58" s="160"/>
      <c r="G58" s="160">
        <f>'将来負担比率（分子）の構造'!J$50</f>
        <v>4412</v>
      </c>
      <c r="H58" s="160"/>
      <c r="I58" s="160"/>
      <c r="J58" s="160">
        <f>'将来負担比率（分子）の構造'!K$50</f>
        <v>4530</v>
      </c>
      <c r="K58" s="160"/>
      <c r="L58" s="160"/>
      <c r="M58" s="160">
        <f>'将来負担比率（分子）の構造'!L$50</f>
        <v>4646</v>
      </c>
      <c r="N58" s="160"/>
      <c r="O58" s="160"/>
      <c r="P58" s="160">
        <f>'将来負担比率（分子）の構造'!M$50</f>
        <v>4497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2</v>
      </c>
      <c r="L61" s="160"/>
      <c r="M61" s="160"/>
      <c r="N61" s="160" t="str">
        <f>'将来負担比率（分子）の構造'!M$46</f>
        <v>-</v>
      </c>
      <c r="O61" s="160"/>
      <c r="P61" s="160"/>
    </row>
    <row r="62" spans="1:16" x14ac:dyDescent="0.15">
      <c r="A62" s="160" t="s">
        <v>29</v>
      </c>
      <c r="B62" s="160">
        <f>'将来負担比率（分子）の構造'!I$45</f>
        <v>694</v>
      </c>
      <c r="C62" s="160"/>
      <c r="D62" s="160"/>
      <c r="E62" s="160">
        <f>'将来負担比率（分子）の構造'!J$45</f>
        <v>668</v>
      </c>
      <c r="F62" s="160"/>
      <c r="G62" s="160"/>
      <c r="H62" s="160">
        <f>'将来負担比率（分子）の構造'!K$45</f>
        <v>622</v>
      </c>
      <c r="I62" s="160"/>
      <c r="J62" s="160"/>
      <c r="K62" s="160">
        <f>'将来負担比率（分子）の構造'!L$45</f>
        <v>620</v>
      </c>
      <c r="L62" s="160"/>
      <c r="M62" s="160"/>
      <c r="N62" s="160">
        <f>'将来負担比率（分子）の構造'!M$45</f>
        <v>619</v>
      </c>
      <c r="O62" s="160"/>
      <c r="P62" s="160"/>
    </row>
    <row r="63" spans="1:16" x14ac:dyDescent="0.15">
      <c r="A63" s="160" t="s">
        <v>28</v>
      </c>
      <c r="B63" s="160">
        <f>'将来負担比率（分子）の構造'!I$44</f>
        <v>94</v>
      </c>
      <c r="C63" s="160"/>
      <c r="D63" s="160"/>
      <c r="E63" s="160">
        <f>'将来負担比率（分子）の構造'!J$44</f>
        <v>99</v>
      </c>
      <c r="F63" s="160"/>
      <c r="G63" s="160"/>
      <c r="H63" s="160">
        <f>'将来負担比率（分子）の構造'!K$44</f>
        <v>92</v>
      </c>
      <c r="I63" s="160"/>
      <c r="J63" s="160"/>
      <c r="K63" s="160">
        <f>'将来負担比率（分子）の構造'!L$44</f>
        <v>79</v>
      </c>
      <c r="L63" s="160"/>
      <c r="M63" s="160"/>
      <c r="N63" s="160">
        <f>'将来負担比率（分子）の構造'!M$44</f>
        <v>68</v>
      </c>
      <c r="O63" s="160"/>
      <c r="P63" s="160"/>
    </row>
    <row r="64" spans="1:16" x14ac:dyDescent="0.15">
      <c r="A64" s="160" t="s">
        <v>27</v>
      </c>
      <c r="B64" s="160">
        <f>'将来負担比率（分子）の構造'!I$43</f>
        <v>1393</v>
      </c>
      <c r="C64" s="160"/>
      <c r="D64" s="160"/>
      <c r="E64" s="160">
        <f>'将来負担比率（分子）の構造'!J$43</f>
        <v>1346</v>
      </c>
      <c r="F64" s="160"/>
      <c r="G64" s="160"/>
      <c r="H64" s="160">
        <f>'将来負担比率（分子）の構造'!K$43</f>
        <v>1290</v>
      </c>
      <c r="I64" s="160"/>
      <c r="J64" s="160"/>
      <c r="K64" s="160">
        <f>'将来負担比率（分子）の構造'!L$43</f>
        <v>1236</v>
      </c>
      <c r="L64" s="160"/>
      <c r="M64" s="160"/>
      <c r="N64" s="160">
        <f>'将来負担比率（分子）の構造'!M$43</f>
        <v>1180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1424</v>
      </c>
      <c r="C66" s="160"/>
      <c r="D66" s="160"/>
      <c r="E66" s="160">
        <f>'将来負担比率（分子）の構造'!J$41</f>
        <v>1414</v>
      </c>
      <c r="F66" s="160"/>
      <c r="G66" s="160"/>
      <c r="H66" s="160">
        <f>'将来負担比率（分子）の構造'!K$41</f>
        <v>1387</v>
      </c>
      <c r="I66" s="160"/>
      <c r="J66" s="160"/>
      <c r="K66" s="160">
        <f>'将来負担比率（分子）の構造'!L$41</f>
        <v>1329</v>
      </c>
      <c r="L66" s="160"/>
      <c r="M66" s="160"/>
      <c r="N66" s="160">
        <f>'将来負担比率（分子）の構造'!M$41</f>
        <v>1575</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2006</v>
      </c>
      <c r="C72" s="164">
        <f>基金残高に係る経年分析!G55</f>
        <v>2159</v>
      </c>
      <c r="D72" s="164">
        <f>基金残高に係る経年分析!H55</f>
        <v>1861</v>
      </c>
    </row>
    <row r="73" spans="1:16" x14ac:dyDescent="0.15">
      <c r="A73" s="163" t="s">
        <v>71</v>
      </c>
      <c r="B73" s="164">
        <f>基金残高に係る経年分析!F56</f>
        <v>144</v>
      </c>
      <c r="C73" s="164">
        <f>基金残高に係る経年分析!G56</f>
        <v>144</v>
      </c>
      <c r="D73" s="164">
        <f>基金残高に係る経年分析!H56</f>
        <v>144</v>
      </c>
    </row>
    <row r="74" spans="1:16" x14ac:dyDescent="0.15">
      <c r="A74" s="163" t="s">
        <v>72</v>
      </c>
      <c r="B74" s="164">
        <f>基金残高に係る経年分析!F57</f>
        <v>2092</v>
      </c>
      <c r="C74" s="164">
        <f>基金残高に係る経年分析!G57</f>
        <v>2095</v>
      </c>
      <c r="D74" s="164">
        <f>基金残高に係る経年分析!H57</f>
        <v>2247</v>
      </c>
    </row>
  </sheetData>
  <sheetProtection algorithmName="SHA-512" hashValue="50Z8/EJPtOLR6uX0DkGV602C4O6h5wzZek60LKTMOheIP7t8sb00VdtCY+LTY2fk5w1gzsfVwOXib5EQj6yIVw==" saltValue="sGH/wronEAO1vRijYHUU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595537</v>
      </c>
      <c r="S5" s="649"/>
      <c r="T5" s="649"/>
      <c r="U5" s="649"/>
      <c r="V5" s="649"/>
      <c r="W5" s="649"/>
      <c r="X5" s="649"/>
      <c r="Y5" s="650"/>
      <c r="Z5" s="651">
        <v>18.7</v>
      </c>
      <c r="AA5" s="651"/>
      <c r="AB5" s="651"/>
      <c r="AC5" s="651"/>
      <c r="AD5" s="652">
        <v>595537</v>
      </c>
      <c r="AE5" s="652"/>
      <c r="AF5" s="652"/>
      <c r="AG5" s="652"/>
      <c r="AH5" s="652"/>
      <c r="AI5" s="652"/>
      <c r="AJ5" s="652"/>
      <c r="AK5" s="652"/>
      <c r="AL5" s="653">
        <v>35.6</v>
      </c>
      <c r="AM5" s="654"/>
      <c r="AN5" s="654"/>
      <c r="AO5" s="655"/>
      <c r="AP5" s="645" t="s">
        <v>222</v>
      </c>
      <c r="AQ5" s="646"/>
      <c r="AR5" s="646"/>
      <c r="AS5" s="646"/>
      <c r="AT5" s="646"/>
      <c r="AU5" s="646"/>
      <c r="AV5" s="646"/>
      <c r="AW5" s="646"/>
      <c r="AX5" s="646"/>
      <c r="AY5" s="646"/>
      <c r="AZ5" s="646"/>
      <c r="BA5" s="646"/>
      <c r="BB5" s="646"/>
      <c r="BC5" s="646"/>
      <c r="BD5" s="646"/>
      <c r="BE5" s="646"/>
      <c r="BF5" s="647"/>
      <c r="BG5" s="659">
        <v>595537</v>
      </c>
      <c r="BH5" s="660"/>
      <c r="BI5" s="660"/>
      <c r="BJ5" s="660"/>
      <c r="BK5" s="660"/>
      <c r="BL5" s="660"/>
      <c r="BM5" s="660"/>
      <c r="BN5" s="661"/>
      <c r="BO5" s="662">
        <v>100</v>
      </c>
      <c r="BP5" s="662"/>
      <c r="BQ5" s="662"/>
      <c r="BR5" s="662"/>
      <c r="BS5" s="663">
        <v>2080</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30741</v>
      </c>
      <c r="S6" s="660"/>
      <c r="T6" s="660"/>
      <c r="U6" s="660"/>
      <c r="V6" s="660"/>
      <c r="W6" s="660"/>
      <c r="X6" s="660"/>
      <c r="Y6" s="661"/>
      <c r="Z6" s="662">
        <v>1</v>
      </c>
      <c r="AA6" s="662"/>
      <c r="AB6" s="662"/>
      <c r="AC6" s="662"/>
      <c r="AD6" s="663">
        <v>30741</v>
      </c>
      <c r="AE6" s="663"/>
      <c r="AF6" s="663"/>
      <c r="AG6" s="663"/>
      <c r="AH6" s="663"/>
      <c r="AI6" s="663"/>
      <c r="AJ6" s="663"/>
      <c r="AK6" s="663"/>
      <c r="AL6" s="664">
        <v>1.8</v>
      </c>
      <c r="AM6" s="665"/>
      <c r="AN6" s="665"/>
      <c r="AO6" s="666"/>
      <c r="AP6" s="656" t="s">
        <v>227</v>
      </c>
      <c r="AQ6" s="657"/>
      <c r="AR6" s="657"/>
      <c r="AS6" s="657"/>
      <c r="AT6" s="657"/>
      <c r="AU6" s="657"/>
      <c r="AV6" s="657"/>
      <c r="AW6" s="657"/>
      <c r="AX6" s="657"/>
      <c r="AY6" s="657"/>
      <c r="AZ6" s="657"/>
      <c r="BA6" s="657"/>
      <c r="BB6" s="657"/>
      <c r="BC6" s="657"/>
      <c r="BD6" s="657"/>
      <c r="BE6" s="657"/>
      <c r="BF6" s="658"/>
      <c r="BG6" s="659">
        <v>595537</v>
      </c>
      <c r="BH6" s="660"/>
      <c r="BI6" s="660"/>
      <c r="BJ6" s="660"/>
      <c r="BK6" s="660"/>
      <c r="BL6" s="660"/>
      <c r="BM6" s="660"/>
      <c r="BN6" s="661"/>
      <c r="BO6" s="662">
        <v>100</v>
      </c>
      <c r="BP6" s="662"/>
      <c r="BQ6" s="662"/>
      <c r="BR6" s="662"/>
      <c r="BS6" s="663">
        <v>2080</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48776</v>
      </c>
      <c r="CS6" s="660"/>
      <c r="CT6" s="660"/>
      <c r="CU6" s="660"/>
      <c r="CV6" s="660"/>
      <c r="CW6" s="660"/>
      <c r="CX6" s="660"/>
      <c r="CY6" s="661"/>
      <c r="CZ6" s="653">
        <v>1.6</v>
      </c>
      <c r="DA6" s="654"/>
      <c r="DB6" s="654"/>
      <c r="DC6" s="673"/>
      <c r="DD6" s="668" t="s">
        <v>229</v>
      </c>
      <c r="DE6" s="660"/>
      <c r="DF6" s="660"/>
      <c r="DG6" s="660"/>
      <c r="DH6" s="660"/>
      <c r="DI6" s="660"/>
      <c r="DJ6" s="660"/>
      <c r="DK6" s="660"/>
      <c r="DL6" s="660"/>
      <c r="DM6" s="660"/>
      <c r="DN6" s="660"/>
      <c r="DO6" s="660"/>
      <c r="DP6" s="661"/>
      <c r="DQ6" s="668">
        <v>48776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524</v>
      </c>
      <c r="S7" s="660"/>
      <c r="T7" s="660"/>
      <c r="U7" s="660"/>
      <c r="V7" s="660"/>
      <c r="W7" s="660"/>
      <c r="X7" s="660"/>
      <c r="Y7" s="661"/>
      <c r="Z7" s="662">
        <v>0</v>
      </c>
      <c r="AA7" s="662"/>
      <c r="AB7" s="662"/>
      <c r="AC7" s="662"/>
      <c r="AD7" s="663">
        <v>524</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135451</v>
      </c>
      <c r="BH7" s="660"/>
      <c r="BI7" s="660"/>
      <c r="BJ7" s="660"/>
      <c r="BK7" s="660"/>
      <c r="BL7" s="660"/>
      <c r="BM7" s="660"/>
      <c r="BN7" s="661"/>
      <c r="BO7" s="662">
        <v>22.7</v>
      </c>
      <c r="BP7" s="662"/>
      <c r="BQ7" s="662"/>
      <c r="BR7" s="662"/>
      <c r="BS7" s="663">
        <v>2080</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584953</v>
      </c>
      <c r="CS7" s="660"/>
      <c r="CT7" s="660"/>
      <c r="CU7" s="660"/>
      <c r="CV7" s="660"/>
      <c r="CW7" s="660"/>
      <c r="CX7" s="660"/>
      <c r="CY7" s="661"/>
      <c r="CZ7" s="662">
        <v>19</v>
      </c>
      <c r="DA7" s="662"/>
      <c r="DB7" s="662"/>
      <c r="DC7" s="662"/>
      <c r="DD7" s="668">
        <v>5822</v>
      </c>
      <c r="DE7" s="660"/>
      <c r="DF7" s="660"/>
      <c r="DG7" s="660"/>
      <c r="DH7" s="660"/>
      <c r="DI7" s="660"/>
      <c r="DJ7" s="660"/>
      <c r="DK7" s="660"/>
      <c r="DL7" s="660"/>
      <c r="DM7" s="660"/>
      <c r="DN7" s="660"/>
      <c r="DO7" s="660"/>
      <c r="DP7" s="661"/>
      <c r="DQ7" s="668">
        <v>543842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1450</v>
      </c>
      <c r="S8" s="660"/>
      <c r="T8" s="660"/>
      <c r="U8" s="660"/>
      <c r="V8" s="660"/>
      <c r="W8" s="660"/>
      <c r="X8" s="660"/>
      <c r="Y8" s="661"/>
      <c r="Z8" s="662">
        <v>0</v>
      </c>
      <c r="AA8" s="662"/>
      <c r="AB8" s="662"/>
      <c r="AC8" s="662"/>
      <c r="AD8" s="663">
        <v>1450</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6374</v>
      </c>
      <c r="BH8" s="660"/>
      <c r="BI8" s="660"/>
      <c r="BJ8" s="660"/>
      <c r="BK8" s="660"/>
      <c r="BL8" s="660"/>
      <c r="BM8" s="660"/>
      <c r="BN8" s="661"/>
      <c r="BO8" s="662">
        <v>1.1000000000000001</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712102</v>
      </c>
      <c r="CS8" s="660"/>
      <c r="CT8" s="660"/>
      <c r="CU8" s="660"/>
      <c r="CV8" s="660"/>
      <c r="CW8" s="660"/>
      <c r="CX8" s="660"/>
      <c r="CY8" s="661"/>
      <c r="CZ8" s="662">
        <v>23.1</v>
      </c>
      <c r="DA8" s="662"/>
      <c r="DB8" s="662"/>
      <c r="DC8" s="662"/>
      <c r="DD8" s="668">
        <v>150670</v>
      </c>
      <c r="DE8" s="660"/>
      <c r="DF8" s="660"/>
      <c r="DG8" s="660"/>
      <c r="DH8" s="660"/>
      <c r="DI8" s="660"/>
      <c r="DJ8" s="660"/>
      <c r="DK8" s="660"/>
      <c r="DL8" s="660"/>
      <c r="DM8" s="660"/>
      <c r="DN8" s="660"/>
      <c r="DO8" s="660"/>
      <c r="DP8" s="661"/>
      <c r="DQ8" s="668">
        <v>367505</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1484</v>
      </c>
      <c r="S9" s="660"/>
      <c r="T9" s="660"/>
      <c r="U9" s="660"/>
      <c r="V9" s="660"/>
      <c r="W9" s="660"/>
      <c r="X9" s="660"/>
      <c r="Y9" s="661"/>
      <c r="Z9" s="662">
        <v>0</v>
      </c>
      <c r="AA9" s="662"/>
      <c r="AB9" s="662"/>
      <c r="AC9" s="662"/>
      <c r="AD9" s="663">
        <v>1484</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112179</v>
      </c>
      <c r="BH9" s="660"/>
      <c r="BI9" s="660"/>
      <c r="BJ9" s="660"/>
      <c r="BK9" s="660"/>
      <c r="BL9" s="660"/>
      <c r="BM9" s="660"/>
      <c r="BN9" s="661"/>
      <c r="BO9" s="662">
        <v>18.8</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197239</v>
      </c>
      <c r="CS9" s="660"/>
      <c r="CT9" s="660"/>
      <c r="CU9" s="660"/>
      <c r="CV9" s="660"/>
      <c r="CW9" s="660"/>
      <c r="CX9" s="660"/>
      <c r="CY9" s="661"/>
      <c r="CZ9" s="662">
        <v>6.4</v>
      </c>
      <c r="DA9" s="662"/>
      <c r="DB9" s="662"/>
      <c r="DC9" s="662"/>
      <c r="DD9" s="668">
        <v>2034</v>
      </c>
      <c r="DE9" s="660"/>
      <c r="DF9" s="660"/>
      <c r="DG9" s="660"/>
      <c r="DH9" s="660"/>
      <c r="DI9" s="660"/>
      <c r="DJ9" s="660"/>
      <c r="DK9" s="660"/>
      <c r="DL9" s="660"/>
      <c r="DM9" s="660"/>
      <c r="DN9" s="660"/>
      <c r="DO9" s="660"/>
      <c r="DP9" s="661"/>
      <c r="DQ9" s="668">
        <v>195215</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6412</v>
      </c>
      <c r="BH10" s="660"/>
      <c r="BI10" s="660"/>
      <c r="BJ10" s="660"/>
      <c r="BK10" s="660"/>
      <c r="BL10" s="660"/>
      <c r="BM10" s="660"/>
      <c r="BN10" s="661"/>
      <c r="BO10" s="662">
        <v>1.1000000000000001</v>
      </c>
      <c r="BP10" s="662"/>
      <c r="BQ10" s="662"/>
      <c r="BR10" s="662"/>
      <c r="BS10" s="668" t="s">
        <v>139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15980</v>
      </c>
      <c r="CS10" s="660"/>
      <c r="CT10" s="660"/>
      <c r="CU10" s="660"/>
      <c r="CV10" s="660"/>
      <c r="CW10" s="660"/>
      <c r="CX10" s="660"/>
      <c r="CY10" s="661"/>
      <c r="CZ10" s="662">
        <v>0.5</v>
      </c>
      <c r="DA10" s="662"/>
      <c r="DB10" s="662"/>
      <c r="DC10" s="662"/>
      <c r="DD10" s="668" t="s">
        <v>229</v>
      </c>
      <c r="DE10" s="660"/>
      <c r="DF10" s="660"/>
      <c r="DG10" s="660"/>
      <c r="DH10" s="660"/>
      <c r="DI10" s="660"/>
      <c r="DJ10" s="660"/>
      <c r="DK10" s="660"/>
      <c r="DL10" s="660"/>
      <c r="DM10" s="660"/>
      <c r="DN10" s="660"/>
      <c r="DO10" s="660"/>
      <c r="DP10" s="661"/>
      <c r="DQ10" s="668">
        <v>12980</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139</v>
      </c>
      <c r="AA11" s="662"/>
      <c r="AB11" s="662"/>
      <c r="AC11" s="662"/>
      <c r="AD11" s="663" t="s">
        <v>243</v>
      </c>
      <c r="AE11" s="663"/>
      <c r="AF11" s="663"/>
      <c r="AG11" s="663"/>
      <c r="AH11" s="663"/>
      <c r="AI11" s="663"/>
      <c r="AJ11" s="663"/>
      <c r="AK11" s="663"/>
      <c r="AL11" s="664" t="s">
        <v>122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10486</v>
      </c>
      <c r="BH11" s="660"/>
      <c r="BI11" s="660"/>
      <c r="BJ11" s="660"/>
      <c r="BK11" s="660"/>
      <c r="BL11" s="660"/>
      <c r="BM11" s="660"/>
      <c r="BN11" s="661"/>
      <c r="BO11" s="662">
        <v>1.8</v>
      </c>
      <c r="BP11" s="662"/>
      <c r="BQ11" s="662"/>
      <c r="BR11" s="662"/>
      <c r="BS11" s="668">
        <v>2080</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332680</v>
      </c>
      <c r="CS11" s="660"/>
      <c r="CT11" s="660"/>
      <c r="CU11" s="660"/>
      <c r="CV11" s="660"/>
      <c r="CW11" s="660"/>
      <c r="CX11" s="660"/>
      <c r="CY11" s="661"/>
      <c r="CZ11" s="662">
        <v>10.8</v>
      </c>
      <c r="DA11" s="662"/>
      <c r="DB11" s="662"/>
      <c r="DC11" s="662"/>
      <c r="DD11" s="668">
        <v>80854</v>
      </c>
      <c r="DE11" s="660"/>
      <c r="DF11" s="660"/>
      <c r="DG11" s="660"/>
      <c r="DH11" s="660"/>
      <c r="DI11" s="660"/>
      <c r="DJ11" s="660"/>
      <c r="DK11" s="660"/>
      <c r="DL11" s="660"/>
      <c r="DM11" s="660"/>
      <c r="DN11" s="660"/>
      <c r="DO11" s="660"/>
      <c r="DP11" s="661"/>
      <c r="DQ11" s="668">
        <v>223516</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60711</v>
      </c>
      <c r="S12" s="660"/>
      <c r="T12" s="660"/>
      <c r="U12" s="660"/>
      <c r="V12" s="660"/>
      <c r="W12" s="660"/>
      <c r="X12" s="660"/>
      <c r="Y12" s="661"/>
      <c r="Z12" s="662">
        <v>1.9</v>
      </c>
      <c r="AA12" s="662"/>
      <c r="AB12" s="662"/>
      <c r="AC12" s="662"/>
      <c r="AD12" s="663">
        <v>60711</v>
      </c>
      <c r="AE12" s="663"/>
      <c r="AF12" s="663"/>
      <c r="AG12" s="663"/>
      <c r="AH12" s="663"/>
      <c r="AI12" s="663"/>
      <c r="AJ12" s="663"/>
      <c r="AK12" s="663"/>
      <c r="AL12" s="664">
        <v>3.6</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430255</v>
      </c>
      <c r="BH12" s="660"/>
      <c r="BI12" s="660"/>
      <c r="BJ12" s="660"/>
      <c r="BK12" s="660"/>
      <c r="BL12" s="660"/>
      <c r="BM12" s="660"/>
      <c r="BN12" s="661"/>
      <c r="BO12" s="662">
        <v>72.2</v>
      </c>
      <c r="BP12" s="662"/>
      <c r="BQ12" s="662"/>
      <c r="BR12" s="662"/>
      <c r="BS12" s="668" t="s">
        <v>122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343274</v>
      </c>
      <c r="CS12" s="660"/>
      <c r="CT12" s="660"/>
      <c r="CU12" s="660"/>
      <c r="CV12" s="660"/>
      <c r="CW12" s="660"/>
      <c r="CX12" s="660"/>
      <c r="CY12" s="661"/>
      <c r="CZ12" s="662">
        <v>11.2</v>
      </c>
      <c r="DA12" s="662"/>
      <c r="DB12" s="662"/>
      <c r="DC12" s="662"/>
      <c r="DD12" s="668">
        <v>297346</v>
      </c>
      <c r="DE12" s="660"/>
      <c r="DF12" s="660"/>
      <c r="DG12" s="660"/>
      <c r="DH12" s="660"/>
      <c r="DI12" s="660"/>
      <c r="DJ12" s="660"/>
      <c r="DK12" s="660"/>
      <c r="DL12" s="660"/>
      <c r="DM12" s="660"/>
      <c r="DN12" s="660"/>
      <c r="DO12" s="660"/>
      <c r="DP12" s="661"/>
      <c r="DQ12" s="668">
        <v>145784</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33703</v>
      </c>
      <c r="S13" s="660"/>
      <c r="T13" s="660"/>
      <c r="U13" s="660"/>
      <c r="V13" s="660"/>
      <c r="W13" s="660"/>
      <c r="X13" s="660"/>
      <c r="Y13" s="661"/>
      <c r="Z13" s="662">
        <v>1.1000000000000001</v>
      </c>
      <c r="AA13" s="662"/>
      <c r="AB13" s="662"/>
      <c r="AC13" s="662"/>
      <c r="AD13" s="663">
        <v>33703</v>
      </c>
      <c r="AE13" s="663"/>
      <c r="AF13" s="663"/>
      <c r="AG13" s="663"/>
      <c r="AH13" s="663"/>
      <c r="AI13" s="663"/>
      <c r="AJ13" s="663"/>
      <c r="AK13" s="663"/>
      <c r="AL13" s="664">
        <v>2</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429850</v>
      </c>
      <c r="BH13" s="660"/>
      <c r="BI13" s="660"/>
      <c r="BJ13" s="660"/>
      <c r="BK13" s="660"/>
      <c r="BL13" s="660"/>
      <c r="BM13" s="660"/>
      <c r="BN13" s="661"/>
      <c r="BO13" s="662">
        <v>72.2</v>
      </c>
      <c r="BP13" s="662"/>
      <c r="BQ13" s="662"/>
      <c r="BR13" s="662"/>
      <c r="BS13" s="668" t="s">
        <v>139</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139151</v>
      </c>
      <c r="CS13" s="660"/>
      <c r="CT13" s="660"/>
      <c r="CU13" s="660"/>
      <c r="CV13" s="660"/>
      <c r="CW13" s="660"/>
      <c r="CX13" s="660"/>
      <c r="CY13" s="661"/>
      <c r="CZ13" s="662">
        <v>4.5</v>
      </c>
      <c r="DA13" s="662"/>
      <c r="DB13" s="662"/>
      <c r="DC13" s="662"/>
      <c r="DD13" s="668">
        <v>99966</v>
      </c>
      <c r="DE13" s="660"/>
      <c r="DF13" s="660"/>
      <c r="DG13" s="660"/>
      <c r="DH13" s="660"/>
      <c r="DI13" s="660"/>
      <c r="DJ13" s="660"/>
      <c r="DK13" s="660"/>
      <c r="DL13" s="660"/>
      <c r="DM13" s="660"/>
      <c r="DN13" s="660"/>
      <c r="DO13" s="660"/>
      <c r="DP13" s="661"/>
      <c r="DQ13" s="668">
        <v>70957</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253</v>
      </c>
      <c r="S14" s="660"/>
      <c r="T14" s="660"/>
      <c r="U14" s="660"/>
      <c r="V14" s="660"/>
      <c r="W14" s="660"/>
      <c r="X14" s="660"/>
      <c r="Y14" s="661"/>
      <c r="Z14" s="662" t="s">
        <v>229</v>
      </c>
      <c r="AA14" s="662"/>
      <c r="AB14" s="662"/>
      <c r="AC14" s="662"/>
      <c r="AD14" s="663" t="s">
        <v>253</v>
      </c>
      <c r="AE14" s="663"/>
      <c r="AF14" s="663"/>
      <c r="AG14" s="663"/>
      <c r="AH14" s="663"/>
      <c r="AI14" s="663"/>
      <c r="AJ14" s="663"/>
      <c r="AK14" s="663"/>
      <c r="AL14" s="664" t="s">
        <v>243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15914</v>
      </c>
      <c r="BH14" s="660"/>
      <c r="BI14" s="660"/>
      <c r="BJ14" s="660"/>
      <c r="BK14" s="660"/>
      <c r="BL14" s="660"/>
      <c r="BM14" s="660"/>
      <c r="BN14" s="661"/>
      <c r="BO14" s="662">
        <v>2.7</v>
      </c>
      <c r="BP14" s="662"/>
      <c r="BQ14" s="662"/>
      <c r="BR14" s="662"/>
      <c r="BS14" s="668" t="s">
        <v>253</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266758</v>
      </c>
      <c r="CS14" s="660"/>
      <c r="CT14" s="660"/>
      <c r="CU14" s="660"/>
      <c r="CV14" s="660"/>
      <c r="CW14" s="660"/>
      <c r="CX14" s="660"/>
      <c r="CY14" s="661"/>
      <c r="CZ14" s="662">
        <v>8.6999999999999993</v>
      </c>
      <c r="DA14" s="662"/>
      <c r="DB14" s="662"/>
      <c r="DC14" s="662"/>
      <c r="DD14" s="668">
        <v>172116</v>
      </c>
      <c r="DE14" s="660"/>
      <c r="DF14" s="660"/>
      <c r="DG14" s="660"/>
      <c r="DH14" s="660"/>
      <c r="DI14" s="660"/>
      <c r="DJ14" s="660"/>
      <c r="DK14" s="660"/>
      <c r="DL14" s="660"/>
      <c r="DM14" s="660"/>
      <c r="DN14" s="660"/>
      <c r="DO14" s="660"/>
      <c r="DP14" s="661"/>
      <c r="DQ14" s="668">
        <v>103326</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9538</v>
      </c>
      <c r="S15" s="660"/>
      <c r="T15" s="660"/>
      <c r="U15" s="660"/>
      <c r="V15" s="660"/>
      <c r="W15" s="660"/>
      <c r="X15" s="660"/>
      <c r="Y15" s="661"/>
      <c r="Z15" s="662">
        <v>0.3</v>
      </c>
      <c r="AA15" s="662"/>
      <c r="AB15" s="662"/>
      <c r="AC15" s="662"/>
      <c r="AD15" s="663">
        <v>9538</v>
      </c>
      <c r="AE15" s="663"/>
      <c r="AF15" s="663"/>
      <c r="AG15" s="663"/>
      <c r="AH15" s="663"/>
      <c r="AI15" s="663"/>
      <c r="AJ15" s="663"/>
      <c r="AK15" s="663"/>
      <c r="AL15" s="664">
        <v>0.6</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13917</v>
      </c>
      <c r="BH15" s="660"/>
      <c r="BI15" s="660"/>
      <c r="BJ15" s="660"/>
      <c r="BK15" s="660"/>
      <c r="BL15" s="660"/>
      <c r="BM15" s="660"/>
      <c r="BN15" s="661"/>
      <c r="BO15" s="662">
        <v>2.2999999999999998</v>
      </c>
      <c r="BP15" s="662"/>
      <c r="BQ15" s="662"/>
      <c r="BR15" s="662"/>
      <c r="BS15" s="668" t="s">
        <v>253</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289047</v>
      </c>
      <c r="CS15" s="660"/>
      <c r="CT15" s="660"/>
      <c r="CU15" s="660"/>
      <c r="CV15" s="660"/>
      <c r="CW15" s="660"/>
      <c r="CX15" s="660"/>
      <c r="CY15" s="661"/>
      <c r="CZ15" s="662">
        <v>9.4</v>
      </c>
      <c r="DA15" s="662"/>
      <c r="DB15" s="662"/>
      <c r="DC15" s="662"/>
      <c r="DD15" s="668">
        <v>6472</v>
      </c>
      <c r="DE15" s="660"/>
      <c r="DF15" s="660"/>
      <c r="DG15" s="660"/>
      <c r="DH15" s="660"/>
      <c r="DI15" s="660"/>
      <c r="DJ15" s="660"/>
      <c r="DK15" s="660"/>
      <c r="DL15" s="660"/>
      <c r="DM15" s="660"/>
      <c r="DN15" s="660"/>
      <c r="DO15" s="660"/>
      <c r="DP15" s="661"/>
      <c r="DQ15" s="668">
        <v>262734</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139</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253</v>
      </c>
      <c r="BH16" s="660"/>
      <c r="BI16" s="660"/>
      <c r="BJ16" s="660"/>
      <c r="BK16" s="660"/>
      <c r="BL16" s="660"/>
      <c r="BM16" s="660"/>
      <c r="BN16" s="661"/>
      <c r="BO16" s="662" t="s">
        <v>253</v>
      </c>
      <c r="BP16" s="662"/>
      <c r="BQ16" s="662"/>
      <c r="BR16" s="662"/>
      <c r="BS16" s="668" t="s">
        <v>122</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229</v>
      </c>
      <c r="DA16" s="662"/>
      <c r="DB16" s="662"/>
      <c r="DC16" s="662"/>
      <c r="DD16" s="668" t="s">
        <v>122</v>
      </c>
      <c r="DE16" s="660"/>
      <c r="DF16" s="660"/>
      <c r="DG16" s="660"/>
      <c r="DH16" s="660"/>
      <c r="DI16" s="660"/>
      <c r="DJ16" s="660"/>
      <c r="DK16" s="660"/>
      <c r="DL16" s="660"/>
      <c r="DM16" s="660"/>
      <c r="DN16" s="660"/>
      <c r="DO16" s="660"/>
      <c r="DP16" s="661"/>
      <c r="DQ16" s="668" t="s">
        <v>253</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1215</v>
      </c>
      <c r="S17" s="660"/>
      <c r="T17" s="660"/>
      <c r="U17" s="660"/>
      <c r="V17" s="660"/>
      <c r="W17" s="660"/>
      <c r="X17" s="660"/>
      <c r="Y17" s="661"/>
      <c r="Z17" s="662">
        <v>0</v>
      </c>
      <c r="AA17" s="662"/>
      <c r="AB17" s="662"/>
      <c r="AC17" s="662"/>
      <c r="AD17" s="663">
        <v>1215</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139</v>
      </c>
      <c r="BH17" s="660"/>
      <c r="BI17" s="660"/>
      <c r="BJ17" s="660"/>
      <c r="BK17" s="660"/>
      <c r="BL17" s="660"/>
      <c r="BM17" s="660"/>
      <c r="BN17" s="661"/>
      <c r="BO17" s="662" t="s">
        <v>122</v>
      </c>
      <c r="BP17" s="662"/>
      <c r="BQ17" s="662"/>
      <c r="BR17" s="662"/>
      <c r="BS17" s="668" t="s">
        <v>229</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148039</v>
      </c>
      <c r="CS17" s="660"/>
      <c r="CT17" s="660"/>
      <c r="CU17" s="660"/>
      <c r="CV17" s="660"/>
      <c r="CW17" s="660"/>
      <c r="CX17" s="660"/>
      <c r="CY17" s="661"/>
      <c r="CZ17" s="662">
        <v>4.8</v>
      </c>
      <c r="DA17" s="662"/>
      <c r="DB17" s="662"/>
      <c r="DC17" s="662"/>
      <c r="DD17" s="668" t="s">
        <v>122</v>
      </c>
      <c r="DE17" s="660"/>
      <c r="DF17" s="660"/>
      <c r="DG17" s="660"/>
      <c r="DH17" s="660"/>
      <c r="DI17" s="660"/>
      <c r="DJ17" s="660"/>
      <c r="DK17" s="660"/>
      <c r="DL17" s="660"/>
      <c r="DM17" s="660"/>
      <c r="DN17" s="660"/>
      <c r="DO17" s="660"/>
      <c r="DP17" s="661"/>
      <c r="DQ17" s="668">
        <v>148039</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1010748</v>
      </c>
      <c r="S18" s="660"/>
      <c r="T18" s="660"/>
      <c r="U18" s="660"/>
      <c r="V18" s="660"/>
      <c r="W18" s="660"/>
      <c r="X18" s="660"/>
      <c r="Y18" s="661"/>
      <c r="Z18" s="662">
        <v>31.7</v>
      </c>
      <c r="AA18" s="662"/>
      <c r="AB18" s="662"/>
      <c r="AC18" s="662"/>
      <c r="AD18" s="663">
        <v>916483</v>
      </c>
      <c r="AE18" s="663"/>
      <c r="AF18" s="663"/>
      <c r="AG18" s="663"/>
      <c r="AH18" s="663"/>
      <c r="AI18" s="663"/>
      <c r="AJ18" s="663"/>
      <c r="AK18" s="663"/>
      <c r="AL18" s="664">
        <v>54.9</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229</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229</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916483</v>
      </c>
      <c r="S19" s="660"/>
      <c r="T19" s="660"/>
      <c r="U19" s="660"/>
      <c r="V19" s="660"/>
      <c r="W19" s="660"/>
      <c r="X19" s="660"/>
      <c r="Y19" s="661"/>
      <c r="Z19" s="662">
        <v>28.8</v>
      </c>
      <c r="AA19" s="662"/>
      <c r="AB19" s="662"/>
      <c r="AC19" s="662"/>
      <c r="AD19" s="663">
        <v>916483</v>
      </c>
      <c r="AE19" s="663"/>
      <c r="AF19" s="663"/>
      <c r="AG19" s="663"/>
      <c r="AH19" s="663"/>
      <c r="AI19" s="663"/>
      <c r="AJ19" s="663"/>
      <c r="AK19" s="663"/>
      <c r="AL19" s="664">
        <v>54.9</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253</v>
      </c>
      <c r="DA19" s="662"/>
      <c r="DB19" s="662"/>
      <c r="DC19" s="662"/>
      <c r="DD19" s="668" t="s">
        <v>122</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94265</v>
      </c>
      <c r="S20" s="660"/>
      <c r="T20" s="660"/>
      <c r="U20" s="660"/>
      <c r="V20" s="660"/>
      <c r="W20" s="660"/>
      <c r="X20" s="660"/>
      <c r="Y20" s="661"/>
      <c r="Z20" s="662">
        <v>3</v>
      </c>
      <c r="AA20" s="662"/>
      <c r="AB20" s="662"/>
      <c r="AC20" s="662"/>
      <c r="AD20" s="663" t="s">
        <v>229</v>
      </c>
      <c r="AE20" s="663"/>
      <c r="AF20" s="663"/>
      <c r="AG20" s="663"/>
      <c r="AH20" s="663"/>
      <c r="AI20" s="663"/>
      <c r="AJ20" s="663"/>
      <c r="AK20" s="663"/>
      <c r="AL20" s="664" t="s">
        <v>122</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253</v>
      </c>
      <c r="BP20" s="662"/>
      <c r="BQ20" s="662"/>
      <c r="BR20" s="662"/>
      <c r="BS20" s="668" t="s">
        <v>139</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3077999</v>
      </c>
      <c r="CS20" s="660"/>
      <c r="CT20" s="660"/>
      <c r="CU20" s="660"/>
      <c r="CV20" s="660"/>
      <c r="CW20" s="660"/>
      <c r="CX20" s="660"/>
      <c r="CY20" s="661"/>
      <c r="CZ20" s="662">
        <v>100</v>
      </c>
      <c r="DA20" s="662"/>
      <c r="DB20" s="662"/>
      <c r="DC20" s="662"/>
      <c r="DD20" s="668">
        <v>815280</v>
      </c>
      <c r="DE20" s="660"/>
      <c r="DF20" s="660"/>
      <c r="DG20" s="660"/>
      <c r="DH20" s="660"/>
      <c r="DI20" s="660"/>
      <c r="DJ20" s="660"/>
      <c r="DK20" s="660"/>
      <c r="DL20" s="660"/>
      <c r="DM20" s="660"/>
      <c r="DN20" s="660"/>
      <c r="DO20" s="660"/>
      <c r="DP20" s="661"/>
      <c r="DQ20" s="668">
        <v>2122674</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253</v>
      </c>
      <c r="AA21" s="662"/>
      <c r="AB21" s="662"/>
      <c r="AC21" s="662"/>
      <c r="AD21" s="663" t="s">
        <v>122</v>
      </c>
      <c r="AE21" s="663"/>
      <c r="AF21" s="663"/>
      <c r="AG21" s="663"/>
      <c r="AH21" s="663"/>
      <c r="AI21" s="663"/>
      <c r="AJ21" s="663"/>
      <c r="AK21" s="663"/>
      <c r="AL21" s="664" t="s">
        <v>122</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139</v>
      </c>
      <c r="BH21" s="660"/>
      <c r="BI21" s="660"/>
      <c r="BJ21" s="660"/>
      <c r="BK21" s="660"/>
      <c r="BL21" s="660"/>
      <c r="BM21" s="660"/>
      <c r="BN21" s="661"/>
      <c r="BO21" s="662" t="s">
        <v>139</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1745651</v>
      </c>
      <c r="S22" s="660"/>
      <c r="T22" s="660"/>
      <c r="U22" s="660"/>
      <c r="V22" s="660"/>
      <c r="W22" s="660"/>
      <c r="X22" s="660"/>
      <c r="Y22" s="661"/>
      <c r="Z22" s="662">
        <v>54.8</v>
      </c>
      <c r="AA22" s="662"/>
      <c r="AB22" s="662"/>
      <c r="AC22" s="662"/>
      <c r="AD22" s="663">
        <v>1651386</v>
      </c>
      <c r="AE22" s="663"/>
      <c r="AF22" s="663"/>
      <c r="AG22" s="663"/>
      <c r="AH22" s="663"/>
      <c r="AI22" s="663"/>
      <c r="AJ22" s="663"/>
      <c r="AK22" s="663"/>
      <c r="AL22" s="664">
        <v>98.8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253</v>
      </c>
      <c r="BP22" s="662"/>
      <c r="BQ22" s="662"/>
      <c r="BR22" s="662"/>
      <c r="BS22" s="668" t="s">
        <v>229</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510</v>
      </c>
      <c r="S23" s="660"/>
      <c r="T23" s="660"/>
      <c r="U23" s="660"/>
      <c r="V23" s="660"/>
      <c r="W23" s="660"/>
      <c r="X23" s="660"/>
      <c r="Y23" s="661"/>
      <c r="Z23" s="662">
        <v>0</v>
      </c>
      <c r="AA23" s="662"/>
      <c r="AB23" s="662"/>
      <c r="AC23" s="662"/>
      <c r="AD23" s="663">
        <v>510</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139</v>
      </c>
      <c r="BH23" s="660"/>
      <c r="BI23" s="660"/>
      <c r="BJ23" s="660"/>
      <c r="BK23" s="660"/>
      <c r="BL23" s="660"/>
      <c r="BM23" s="660"/>
      <c r="BN23" s="661"/>
      <c r="BO23" s="662" t="s">
        <v>122</v>
      </c>
      <c r="BP23" s="662"/>
      <c r="BQ23" s="662"/>
      <c r="BR23" s="662"/>
      <c r="BS23" s="668" t="s">
        <v>229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36883</v>
      </c>
      <c r="S24" s="660"/>
      <c r="T24" s="660"/>
      <c r="U24" s="660"/>
      <c r="V24" s="660"/>
      <c r="W24" s="660"/>
      <c r="X24" s="660"/>
      <c r="Y24" s="661"/>
      <c r="Z24" s="662">
        <v>1.2</v>
      </c>
      <c r="AA24" s="662"/>
      <c r="AB24" s="662"/>
      <c r="AC24" s="662"/>
      <c r="AD24" s="663" t="s">
        <v>122</v>
      </c>
      <c r="AE24" s="663"/>
      <c r="AF24" s="663"/>
      <c r="AG24" s="663"/>
      <c r="AH24" s="663"/>
      <c r="AI24" s="663"/>
      <c r="AJ24" s="663"/>
      <c r="AK24" s="663"/>
      <c r="AL24" s="664" t="s">
        <v>122</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253</v>
      </c>
      <c r="BP24" s="662"/>
      <c r="BQ24" s="662"/>
      <c r="BR24" s="662"/>
      <c r="BS24" s="668" t="s">
        <v>139</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903421</v>
      </c>
      <c r="CS24" s="649"/>
      <c r="CT24" s="649"/>
      <c r="CU24" s="649"/>
      <c r="CV24" s="649"/>
      <c r="CW24" s="649"/>
      <c r="CX24" s="649"/>
      <c r="CY24" s="650"/>
      <c r="CZ24" s="653">
        <v>29.4</v>
      </c>
      <c r="DA24" s="654"/>
      <c r="DB24" s="654"/>
      <c r="DC24" s="673"/>
      <c r="DD24" s="692">
        <v>731715</v>
      </c>
      <c r="DE24" s="649"/>
      <c r="DF24" s="649"/>
      <c r="DG24" s="649"/>
      <c r="DH24" s="649"/>
      <c r="DI24" s="649"/>
      <c r="DJ24" s="649"/>
      <c r="DK24" s="650"/>
      <c r="DL24" s="692">
        <v>729748</v>
      </c>
      <c r="DM24" s="649"/>
      <c r="DN24" s="649"/>
      <c r="DO24" s="649"/>
      <c r="DP24" s="649"/>
      <c r="DQ24" s="649"/>
      <c r="DR24" s="649"/>
      <c r="DS24" s="649"/>
      <c r="DT24" s="649"/>
      <c r="DU24" s="649"/>
      <c r="DV24" s="650"/>
      <c r="DW24" s="653">
        <v>42</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33018</v>
      </c>
      <c r="S25" s="660"/>
      <c r="T25" s="660"/>
      <c r="U25" s="660"/>
      <c r="V25" s="660"/>
      <c r="W25" s="660"/>
      <c r="X25" s="660"/>
      <c r="Y25" s="661"/>
      <c r="Z25" s="662">
        <v>1</v>
      </c>
      <c r="AA25" s="662"/>
      <c r="AB25" s="662"/>
      <c r="AC25" s="662"/>
      <c r="AD25" s="663">
        <v>402</v>
      </c>
      <c r="AE25" s="663"/>
      <c r="AF25" s="663"/>
      <c r="AG25" s="663"/>
      <c r="AH25" s="663"/>
      <c r="AI25" s="663"/>
      <c r="AJ25" s="663"/>
      <c r="AK25" s="663"/>
      <c r="AL25" s="664">
        <v>0</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122</v>
      </c>
      <c r="BP25" s="662"/>
      <c r="BQ25" s="662"/>
      <c r="BR25" s="662"/>
      <c r="BS25" s="668" t="s">
        <v>229</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497570</v>
      </c>
      <c r="CS25" s="695"/>
      <c r="CT25" s="695"/>
      <c r="CU25" s="695"/>
      <c r="CV25" s="695"/>
      <c r="CW25" s="695"/>
      <c r="CX25" s="695"/>
      <c r="CY25" s="696"/>
      <c r="CZ25" s="664">
        <v>16.2</v>
      </c>
      <c r="DA25" s="693"/>
      <c r="DB25" s="693"/>
      <c r="DC25" s="697"/>
      <c r="DD25" s="668">
        <v>482357</v>
      </c>
      <c r="DE25" s="695"/>
      <c r="DF25" s="695"/>
      <c r="DG25" s="695"/>
      <c r="DH25" s="695"/>
      <c r="DI25" s="695"/>
      <c r="DJ25" s="695"/>
      <c r="DK25" s="696"/>
      <c r="DL25" s="668">
        <v>480390</v>
      </c>
      <c r="DM25" s="695"/>
      <c r="DN25" s="695"/>
      <c r="DO25" s="695"/>
      <c r="DP25" s="695"/>
      <c r="DQ25" s="695"/>
      <c r="DR25" s="695"/>
      <c r="DS25" s="695"/>
      <c r="DT25" s="695"/>
      <c r="DU25" s="695"/>
      <c r="DV25" s="696"/>
      <c r="DW25" s="664">
        <v>27.6</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2394</v>
      </c>
      <c r="S26" s="660"/>
      <c r="T26" s="660"/>
      <c r="U26" s="660"/>
      <c r="V26" s="660"/>
      <c r="W26" s="660"/>
      <c r="X26" s="660"/>
      <c r="Y26" s="661"/>
      <c r="Z26" s="662">
        <v>0.1</v>
      </c>
      <c r="AA26" s="662"/>
      <c r="AB26" s="662"/>
      <c r="AC26" s="662"/>
      <c r="AD26" s="663" t="s">
        <v>122</v>
      </c>
      <c r="AE26" s="663"/>
      <c r="AF26" s="663"/>
      <c r="AG26" s="663"/>
      <c r="AH26" s="663"/>
      <c r="AI26" s="663"/>
      <c r="AJ26" s="663"/>
      <c r="AK26" s="663"/>
      <c r="AL26" s="664" t="s">
        <v>229</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229</v>
      </c>
      <c r="BP26" s="662"/>
      <c r="BQ26" s="662"/>
      <c r="BR26" s="662"/>
      <c r="BS26" s="668" t="s">
        <v>122</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299807</v>
      </c>
      <c r="CS26" s="660"/>
      <c r="CT26" s="660"/>
      <c r="CU26" s="660"/>
      <c r="CV26" s="660"/>
      <c r="CW26" s="660"/>
      <c r="CX26" s="660"/>
      <c r="CY26" s="661"/>
      <c r="CZ26" s="664">
        <v>9.6999999999999993</v>
      </c>
      <c r="DA26" s="693"/>
      <c r="DB26" s="693"/>
      <c r="DC26" s="697"/>
      <c r="DD26" s="668">
        <v>286774</v>
      </c>
      <c r="DE26" s="660"/>
      <c r="DF26" s="660"/>
      <c r="DG26" s="660"/>
      <c r="DH26" s="660"/>
      <c r="DI26" s="660"/>
      <c r="DJ26" s="660"/>
      <c r="DK26" s="661"/>
      <c r="DL26" s="668" t="s">
        <v>229</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187118</v>
      </c>
      <c r="S27" s="660"/>
      <c r="T27" s="660"/>
      <c r="U27" s="660"/>
      <c r="V27" s="660"/>
      <c r="W27" s="660"/>
      <c r="X27" s="660"/>
      <c r="Y27" s="661"/>
      <c r="Z27" s="662">
        <v>5.9</v>
      </c>
      <c r="AA27" s="662"/>
      <c r="AB27" s="662"/>
      <c r="AC27" s="662"/>
      <c r="AD27" s="663" t="s">
        <v>243</v>
      </c>
      <c r="AE27" s="663"/>
      <c r="AF27" s="663"/>
      <c r="AG27" s="663"/>
      <c r="AH27" s="663"/>
      <c r="AI27" s="663"/>
      <c r="AJ27" s="663"/>
      <c r="AK27" s="663"/>
      <c r="AL27" s="664" t="s">
        <v>229</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595537</v>
      </c>
      <c r="BH27" s="660"/>
      <c r="BI27" s="660"/>
      <c r="BJ27" s="660"/>
      <c r="BK27" s="660"/>
      <c r="BL27" s="660"/>
      <c r="BM27" s="660"/>
      <c r="BN27" s="661"/>
      <c r="BO27" s="662">
        <v>100</v>
      </c>
      <c r="BP27" s="662"/>
      <c r="BQ27" s="662"/>
      <c r="BR27" s="662"/>
      <c r="BS27" s="668">
        <v>2080</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257812</v>
      </c>
      <c r="CS27" s="695"/>
      <c r="CT27" s="695"/>
      <c r="CU27" s="695"/>
      <c r="CV27" s="695"/>
      <c r="CW27" s="695"/>
      <c r="CX27" s="695"/>
      <c r="CY27" s="696"/>
      <c r="CZ27" s="664">
        <v>8.4</v>
      </c>
      <c r="DA27" s="693"/>
      <c r="DB27" s="693"/>
      <c r="DC27" s="697"/>
      <c r="DD27" s="668">
        <v>101319</v>
      </c>
      <c r="DE27" s="695"/>
      <c r="DF27" s="695"/>
      <c r="DG27" s="695"/>
      <c r="DH27" s="695"/>
      <c r="DI27" s="695"/>
      <c r="DJ27" s="695"/>
      <c r="DK27" s="696"/>
      <c r="DL27" s="668">
        <v>101319</v>
      </c>
      <c r="DM27" s="695"/>
      <c r="DN27" s="695"/>
      <c r="DO27" s="695"/>
      <c r="DP27" s="695"/>
      <c r="DQ27" s="695"/>
      <c r="DR27" s="695"/>
      <c r="DS27" s="695"/>
      <c r="DT27" s="695"/>
      <c r="DU27" s="695"/>
      <c r="DV27" s="696"/>
      <c r="DW27" s="664">
        <v>5.8</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229</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148039</v>
      </c>
      <c r="CS28" s="660"/>
      <c r="CT28" s="660"/>
      <c r="CU28" s="660"/>
      <c r="CV28" s="660"/>
      <c r="CW28" s="660"/>
      <c r="CX28" s="660"/>
      <c r="CY28" s="661"/>
      <c r="CZ28" s="664">
        <v>4.8</v>
      </c>
      <c r="DA28" s="693"/>
      <c r="DB28" s="693"/>
      <c r="DC28" s="697"/>
      <c r="DD28" s="668">
        <v>148039</v>
      </c>
      <c r="DE28" s="660"/>
      <c r="DF28" s="660"/>
      <c r="DG28" s="660"/>
      <c r="DH28" s="660"/>
      <c r="DI28" s="660"/>
      <c r="DJ28" s="660"/>
      <c r="DK28" s="661"/>
      <c r="DL28" s="668">
        <v>148039</v>
      </c>
      <c r="DM28" s="660"/>
      <c r="DN28" s="660"/>
      <c r="DO28" s="660"/>
      <c r="DP28" s="660"/>
      <c r="DQ28" s="660"/>
      <c r="DR28" s="660"/>
      <c r="DS28" s="660"/>
      <c r="DT28" s="660"/>
      <c r="DU28" s="660"/>
      <c r="DV28" s="661"/>
      <c r="DW28" s="664">
        <v>8.5</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321113</v>
      </c>
      <c r="S29" s="660"/>
      <c r="T29" s="660"/>
      <c r="U29" s="660"/>
      <c r="V29" s="660"/>
      <c r="W29" s="660"/>
      <c r="X29" s="660"/>
      <c r="Y29" s="661"/>
      <c r="Z29" s="662">
        <v>10.1</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148039</v>
      </c>
      <c r="CS29" s="695"/>
      <c r="CT29" s="695"/>
      <c r="CU29" s="695"/>
      <c r="CV29" s="695"/>
      <c r="CW29" s="695"/>
      <c r="CX29" s="695"/>
      <c r="CY29" s="696"/>
      <c r="CZ29" s="664">
        <v>4.8</v>
      </c>
      <c r="DA29" s="693"/>
      <c r="DB29" s="693"/>
      <c r="DC29" s="697"/>
      <c r="DD29" s="668">
        <v>148039</v>
      </c>
      <c r="DE29" s="695"/>
      <c r="DF29" s="695"/>
      <c r="DG29" s="695"/>
      <c r="DH29" s="695"/>
      <c r="DI29" s="695"/>
      <c r="DJ29" s="695"/>
      <c r="DK29" s="696"/>
      <c r="DL29" s="668">
        <v>148039</v>
      </c>
      <c r="DM29" s="695"/>
      <c r="DN29" s="695"/>
      <c r="DO29" s="695"/>
      <c r="DP29" s="695"/>
      <c r="DQ29" s="695"/>
      <c r="DR29" s="695"/>
      <c r="DS29" s="695"/>
      <c r="DT29" s="695"/>
      <c r="DU29" s="695"/>
      <c r="DV29" s="696"/>
      <c r="DW29" s="664">
        <v>8.5</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40045</v>
      </c>
      <c r="S30" s="660"/>
      <c r="T30" s="660"/>
      <c r="U30" s="660"/>
      <c r="V30" s="660"/>
      <c r="W30" s="660"/>
      <c r="X30" s="660"/>
      <c r="Y30" s="661"/>
      <c r="Z30" s="662">
        <v>1.3</v>
      </c>
      <c r="AA30" s="662"/>
      <c r="AB30" s="662"/>
      <c r="AC30" s="662"/>
      <c r="AD30" s="663">
        <v>18432</v>
      </c>
      <c r="AE30" s="663"/>
      <c r="AF30" s="663"/>
      <c r="AG30" s="663"/>
      <c r="AH30" s="663"/>
      <c r="AI30" s="663"/>
      <c r="AJ30" s="663"/>
      <c r="AK30" s="663"/>
      <c r="AL30" s="664">
        <v>1.1000000000000001</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98.6</v>
      </c>
      <c r="BH30" s="720"/>
      <c r="BI30" s="720"/>
      <c r="BJ30" s="720"/>
      <c r="BK30" s="720"/>
      <c r="BL30" s="720"/>
      <c r="BM30" s="654">
        <v>89.6</v>
      </c>
      <c r="BN30" s="720"/>
      <c r="BO30" s="720"/>
      <c r="BP30" s="720"/>
      <c r="BQ30" s="721"/>
      <c r="BR30" s="719">
        <v>89.3</v>
      </c>
      <c r="BS30" s="720"/>
      <c r="BT30" s="720"/>
      <c r="BU30" s="720"/>
      <c r="BV30" s="720"/>
      <c r="BW30" s="720"/>
      <c r="BX30" s="654">
        <v>87.9</v>
      </c>
      <c r="BY30" s="720"/>
      <c r="BZ30" s="720"/>
      <c r="CA30" s="720"/>
      <c r="CB30" s="721"/>
      <c r="CD30" s="724"/>
      <c r="CE30" s="725"/>
      <c r="CF30" s="674" t="s">
        <v>308</v>
      </c>
      <c r="CG30" s="675"/>
      <c r="CH30" s="675"/>
      <c r="CI30" s="675"/>
      <c r="CJ30" s="675"/>
      <c r="CK30" s="675"/>
      <c r="CL30" s="675"/>
      <c r="CM30" s="675"/>
      <c r="CN30" s="675"/>
      <c r="CO30" s="675"/>
      <c r="CP30" s="675"/>
      <c r="CQ30" s="676"/>
      <c r="CR30" s="659">
        <v>140250</v>
      </c>
      <c r="CS30" s="660"/>
      <c r="CT30" s="660"/>
      <c r="CU30" s="660"/>
      <c r="CV30" s="660"/>
      <c r="CW30" s="660"/>
      <c r="CX30" s="660"/>
      <c r="CY30" s="661"/>
      <c r="CZ30" s="664">
        <v>4.5999999999999996</v>
      </c>
      <c r="DA30" s="693"/>
      <c r="DB30" s="693"/>
      <c r="DC30" s="697"/>
      <c r="DD30" s="668">
        <v>140250</v>
      </c>
      <c r="DE30" s="660"/>
      <c r="DF30" s="660"/>
      <c r="DG30" s="660"/>
      <c r="DH30" s="660"/>
      <c r="DI30" s="660"/>
      <c r="DJ30" s="660"/>
      <c r="DK30" s="661"/>
      <c r="DL30" s="668">
        <v>140250</v>
      </c>
      <c r="DM30" s="660"/>
      <c r="DN30" s="660"/>
      <c r="DO30" s="660"/>
      <c r="DP30" s="660"/>
      <c r="DQ30" s="660"/>
      <c r="DR30" s="660"/>
      <c r="DS30" s="660"/>
      <c r="DT30" s="660"/>
      <c r="DU30" s="660"/>
      <c r="DV30" s="661"/>
      <c r="DW30" s="664">
        <v>8.1</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4609</v>
      </c>
      <c r="S31" s="660"/>
      <c r="T31" s="660"/>
      <c r="U31" s="660"/>
      <c r="V31" s="660"/>
      <c r="W31" s="660"/>
      <c r="X31" s="660"/>
      <c r="Y31" s="661"/>
      <c r="Z31" s="662">
        <v>0.1</v>
      </c>
      <c r="AA31" s="662"/>
      <c r="AB31" s="662"/>
      <c r="AC31" s="662"/>
      <c r="AD31" s="663" t="s">
        <v>243</v>
      </c>
      <c r="AE31" s="663"/>
      <c r="AF31" s="663"/>
      <c r="AG31" s="663"/>
      <c r="AH31" s="663"/>
      <c r="AI31" s="663"/>
      <c r="AJ31" s="663"/>
      <c r="AK31" s="663"/>
      <c r="AL31" s="664" t="s">
        <v>229</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v>
      </c>
      <c r="BH31" s="695"/>
      <c r="BI31" s="695"/>
      <c r="BJ31" s="695"/>
      <c r="BK31" s="695"/>
      <c r="BL31" s="695"/>
      <c r="BM31" s="665">
        <v>70.900000000000006</v>
      </c>
      <c r="BN31" s="717"/>
      <c r="BO31" s="717"/>
      <c r="BP31" s="717"/>
      <c r="BQ31" s="718"/>
      <c r="BR31" s="716">
        <v>71.900000000000006</v>
      </c>
      <c r="BS31" s="695"/>
      <c r="BT31" s="695"/>
      <c r="BU31" s="695"/>
      <c r="BV31" s="695"/>
      <c r="BW31" s="695"/>
      <c r="BX31" s="665">
        <v>70.900000000000006</v>
      </c>
      <c r="BY31" s="717"/>
      <c r="BZ31" s="717"/>
      <c r="CA31" s="717"/>
      <c r="CB31" s="718"/>
      <c r="CD31" s="724"/>
      <c r="CE31" s="725"/>
      <c r="CF31" s="674" t="s">
        <v>312</v>
      </c>
      <c r="CG31" s="675"/>
      <c r="CH31" s="675"/>
      <c r="CI31" s="675"/>
      <c r="CJ31" s="675"/>
      <c r="CK31" s="675"/>
      <c r="CL31" s="675"/>
      <c r="CM31" s="675"/>
      <c r="CN31" s="675"/>
      <c r="CO31" s="675"/>
      <c r="CP31" s="675"/>
      <c r="CQ31" s="676"/>
      <c r="CR31" s="659">
        <v>7789</v>
      </c>
      <c r="CS31" s="695"/>
      <c r="CT31" s="695"/>
      <c r="CU31" s="695"/>
      <c r="CV31" s="695"/>
      <c r="CW31" s="695"/>
      <c r="CX31" s="695"/>
      <c r="CY31" s="696"/>
      <c r="CZ31" s="664">
        <v>0.3</v>
      </c>
      <c r="DA31" s="693"/>
      <c r="DB31" s="693"/>
      <c r="DC31" s="697"/>
      <c r="DD31" s="668">
        <v>7789</v>
      </c>
      <c r="DE31" s="695"/>
      <c r="DF31" s="695"/>
      <c r="DG31" s="695"/>
      <c r="DH31" s="695"/>
      <c r="DI31" s="695"/>
      <c r="DJ31" s="695"/>
      <c r="DK31" s="696"/>
      <c r="DL31" s="668">
        <v>7789</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302211</v>
      </c>
      <c r="S32" s="660"/>
      <c r="T32" s="660"/>
      <c r="U32" s="660"/>
      <c r="V32" s="660"/>
      <c r="W32" s="660"/>
      <c r="X32" s="660"/>
      <c r="Y32" s="661"/>
      <c r="Z32" s="662">
        <v>9.5</v>
      </c>
      <c r="AA32" s="662"/>
      <c r="AB32" s="662"/>
      <c r="AC32" s="662"/>
      <c r="AD32" s="663" t="s">
        <v>122</v>
      </c>
      <c r="AE32" s="663"/>
      <c r="AF32" s="663"/>
      <c r="AG32" s="663"/>
      <c r="AH32" s="663"/>
      <c r="AI32" s="663"/>
      <c r="AJ32" s="663"/>
      <c r="AK32" s="663"/>
      <c r="AL32" s="664" t="s">
        <v>139</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98.4</v>
      </c>
      <c r="BH32" s="729"/>
      <c r="BI32" s="729"/>
      <c r="BJ32" s="729"/>
      <c r="BK32" s="729"/>
      <c r="BL32" s="729"/>
      <c r="BM32" s="730">
        <v>97.1</v>
      </c>
      <c r="BN32" s="729"/>
      <c r="BO32" s="729"/>
      <c r="BP32" s="729"/>
      <c r="BQ32" s="731"/>
      <c r="BR32" s="728">
        <v>99.3</v>
      </c>
      <c r="BS32" s="729"/>
      <c r="BT32" s="729"/>
      <c r="BU32" s="729"/>
      <c r="BV32" s="729"/>
      <c r="BW32" s="729"/>
      <c r="BX32" s="730">
        <v>97.5</v>
      </c>
      <c r="BY32" s="729"/>
      <c r="BZ32" s="729"/>
      <c r="CA32" s="729"/>
      <c r="CB32" s="731"/>
      <c r="CD32" s="726"/>
      <c r="CE32" s="727"/>
      <c r="CF32" s="674" t="s">
        <v>315</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229</v>
      </c>
      <c r="DE32" s="660"/>
      <c r="DF32" s="660"/>
      <c r="DG32" s="660"/>
      <c r="DH32" s="660"/>
      <c r="DI32" s="660"/>
      <c r="DJ32" s="660"/>
      <c r="DK32" s="661"/>
      <c r="DL32" s="668" t="s">
        <v>229</v>
      </c>
      <c r="DM32" s="660"/>
      <c r="DN32" s="660"/>
      <c r="DO32" s="660"/>
      <c r="DP32" s="660"/>
      <c r="DQ32" s="660"/>
      <c r="DR32" s="660"/>
      <c r="DS32" s="660"/>
      <c r="DT32" s="660"/>
      <c r="DU32" s="660"/>
      <c r="DV32" s="661"/>
      <c r="DW32" s="664" t="s">
        <v>253</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90604</v>
      </c>
      <c r="S33" s="660"/>
      <c r="T33" s="660"/>
      <c r="U33" s="660"/>
      <c r="V33" s="660"/>
      <c r="W33" s="660"/>
      <c r="X33" s="660"/>
      <c r="Y33" s="661"/>
      <c r="Z33" s="662">
        <v>2.8</v>
      </c>
      <c r="AA33" s="662"/>
      <c r="AB33" s="662"/>
      <c r="AC33" s="662"/>
      <c r="AD33" s="663" t="s">
        <v>229</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1359298</v>
      </c>
      <c r="CS33" s="695"/>
      <c r="CT33" s="695"/>
      <c r="CU33" s="695"/>
      <c r="CV33" s="695"/>
      <c r="CW33" s="695"/>
      <c r="CX33" s="695"/>
      <c r="CY33" s="696"/>
      <c r="CZ33" s="664">
        <v>44.2</v>
      </c>
      <c r="DA33" s="693"/>
      <c r="DB33" s="693"/>
      <c r="DC33" s="697"/>
      <c r="DD33" s="668">
        <v>1170592</v>
      </c>
      <c r="DE33" s="695"/>
      <c r="DF33" s="695"/>
      <c r="DG33" s="695"/>
      <c r="DH33" s="695"/>
      <c r="DI33" s="695"/>
      <c r="DJ33" s="695"/>
      <c r="DK33" s="696"/>
      <c r="DL33" s="668">
        <v>835949</v>
      </c>
      <c r="DM33" s="695"/>
      <c r="DN33" s="695"/>
      <c r="DO33" s="695"/>
      <c r="DP33" s="695"/>
      <c r="DQ33" s="695"/>
      <c r="DR33" s="695"/>
      <c r="DS33" s="695"/>
      <c r="DT33" s="695"/>
      <c r="DU33" s="695"/>
      <c r="DV33" s="696"/>
      <c r="DW33" s="664">
        <v>48.1</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35047</v>
      </c>
      <c r="S34" s="660"/>
      <c r="T34" s="660"/>
      <c r="U34" s="660"/>
      <c r="V34" s="660"/>
      <c r="W34" s="660"/>
      <c r="X34" s="660"/>
      <c r="Y34" s="661"/>
      <c r="Z34" s="662">
        <v>1.1000000000000001</v>
      </c>
      <c r="AA34" s="662"/>
      <c r="AB34" s="662"/>
      <c r="AC34" s="662"/>
      <c r="AD34" s="663">
        <v>2</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509581</v>
      </c>
      <c r="CS34" s="660"/>
      <c r="CT34" s="660"/>
      <c r="CU34" s="660"/>
      <c r="CV34" s="660"/>
      <c r="CW34" s="660"/>
      <c r="CX34" s="660"/>
      <c r="CY34" s="661"/>
      <c r="CZ34" s="664">
        <v>16.600000000000001</v>
      </c>
      <c r="DA34" s="693"/>
      <c r="DB34" s="693"/>
      <c r="DC34" s="697"/>
      <c r="DD34" s="668">
        <v>389976</v>
      </c>
      <c r="DE34" s="660"/>
      <c r="DF34" s="660"/>
      <c r="DG34" s="660"/>
      <c r="DH34" s="660"/>
      <c r="DI34" s="660"/>
      <c r="DJ34" s="660"/>
      <c r="DK34" s="661"/>
      <c r="DL34" s="668">
        <v>320053</v>
      </c>
      <c r="DM34" s="660"/>
      <c r="DN34" s="660"/>
      <c r="DO34" s="660"/>
      <c r="DP34" s="660"/>
      <c r="DQ34" s="660"/>
      <c r="DR34" s="660"/>
      <c r="DS34" s="660"/>
      <c r="DT34" s="660"/>
      <c r="DU34" s="660"/>
      <c r="DV34" s="661"/>
      <c r="DW34" s="664">
        <v>18.399999999999999</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386300</v>
      </c>
      <c r="S35" s="660"/>
      <c r="T35" s="660"/>
      <c r="U35" s="660"/>
      <c r="V35" s="660"/>
      <c r="W35" s="660"/>
      <c r="X35" s="660"/>
      <c r="Y35" s="661"/>
      <c r="Z35" s="662">
        <v>12.1</v>
      </c>
      <c r="AA35" s="662"/>
      <c r="AB35" s="662"/>
      <c r="AC35" s="662"/>
      <c r="AD35" s="663" t="s">
        <v>229</v>
      </c>
      <c r="AE35" s="663"/>
      <c r="AF35" s="663"/>
      <c r="AG35" s="663"/>
      <c r="AH35" s="663"/>
      <c r="AI35" s="663"/>
      <c r="AJ35" s="663"/>
      <c r="AK35" s="663"/>
      <c r="AL35" s="664" t="s">
        <v>229</v>
      </c>
      <c r="AM35" s="665"/>
      <c r="AN35" s="665"/>
      <c r="AO35" s="666"/>
      <c r="AP35" s="214"/>
      <c r="AQ35" s="732" t="s">
        <v>323</v>
      </c>
      <c r="AR35" s="733"/>
      <c r="AS35" s="733"/>
      <c r="AT35" s="733"/>
      <c r="AU35" s="733"/>
      <c r="AV35" s="733"/>
      <c r="AW35" s="733"/>
      <c r="AX35" s="733"/>
      <c r="AY35" s="734"/>
      <c r="AZ35" s="648">
        <v>369676</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27982</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38062</v>
      </c>
      <c r="CS35" s="695"/>
      <c r="CT35" s="695"/>
      <c r="CU35" s="695"/>
      <c r="CV35" s="695"/>
      <c r="CW35" s="695"/>
      <c r="CX35" s="695"/>
      <c r="CY35" s="696"/>
      <c r="CZ35" s="664">
        <v>1.2</v>
      </c>
      <c r="DA35" s="693"/>
      <c r="DB35" s="693"/>
      <c r="DC35" s="697"/>
      <c r="DD35" s="668">
        <v>30358</v>
      </c>
      <c r="DE35" s="695"/>
      <c r="DF35" s="695"/>
      <c r="DG35" s="695"/>
      <c r="DH35" s="695"/>
      <c r="DI35" s="695"/>
      <c r="DJ35" s="695"/>
      <c r="DK35" s="696"/>
      <c r="DL35" s="668">
        <v>30358</v>
      </c>
      <c r="DM35" s="695"/>
      <c r="DN35" s="695"/>
      <c r="DO35" s="695"/>
      <c r="DP35" s="695"/>
      <c r="DQ35" s="695"/>
      <c r="DR35" s="695"/>
      <c r="DS35" s="695"/>
      <c r="DT35" s="695"/>
      <c r="DU35" s="695"/>
      <c r="DV35" s="696"/>
      <c r="DW35" s="664">
        <v>1.7</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139</v>
      </c>
      <c r="AM36" s="665"/>
      <c r="AN36" s="665"/>
      <c r="AO36" s="666"/>
      <c r="AQ36" s="736" t="s">
        <v>327</v>
      </c>
      <c r="AR36" s="737"/>
      <c r="AS36" s="737"/>
      <c r="AT36" s="737"/>
      <c r="AU36" s="737"/>
      <c r="AV36" s="737"/>
      <c r="AW36" s="737"/>
      <c r="AX36" s="737"/>
      <c r="AY36" s="738"/>
      <c r="AZ36" s="659">
        <v>113015</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20145</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286426</v>
      </c>
      <c r="CS36" s="660"/>
      <c r="CT36" s="660"/>
      <c r="CU36" s="660"/>
      <c r="CV36" s="660"/>
      <c r="CW36" s="660"/>
      <c r="CX36" s="660"/>
      <c r="CY36" s="661"/>
      <c r="CZ36" s="664">
        <v>9.3000000000000007</v>
      </c>
      <c r="DA36" s="693"/>
      <c r="DB36" s="693"/>
      <c r="DC36" s="697"/>
      <c r="DD36" s="668">
        <v>264407</v>
      </c>
      <c r="DE36" s="660"/>
      <c r="DF36" s="660"/>
      <c r="DG36" s="660"/>
      <c r="DH36" s="660"/>
      <c r="DI36" s="660"/>
      <c r="DJ36" s="660"/>
      <c r="DK36" s="661"/>
      <c r="DL36" s="668">
        <v>246883</v>
      </c>
      <c r="DM36" s="660"/>
      <c r="DN36" s="660"/>
      <c r="DO36" s="660"/>
      <c r="DP36" s="660"/>
      <c r="DQ36" s="660"/>
      <c r="DR36" s="660"/>
      <c r="DS36" s="660"/>
      <c r="DT36" s="660"/>
      <c r="DU36" s="660"/>
      <c r="DV36" s="661"/>
      <c r="DW36" s="664">
        <v>14.2</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68400</v>
      </c>
      <c r="S37" s="660"/>
      <c r="T37" s="660"/>
      <c r="U37" s="660"/>
      <c r="V37" s="660"/>
      <c r="W37" s="660"/>
      <c r="X37" s="660"/>
      <c r="Y37" s="661"/>
      <c r="Z37" s="662">
        <v>2.1</v>
      </c>
      <c r="AA37" s="662"/>
      <c r="AB37" s="662"/>
      <c r="AC37" s="662"/>
      <c r="AD37" s="663" t="s">
        <v>253</v>
      </c>
      <c r="AE37" s="663"/>
      <c r="AF37" s="663"/>
      <c r="AG37" s="663"/>
      <c r="AH37" s="663"/>
      <c r="AI37" s="663"/>
      <c r="AJ37" s="663"/>
      <c r="AK37" s="663"/>
      <c r="AL37" s="664" t="s">
        <v>122</v>
      </c>
      <c r="AM37" s="665"/>
      <c r="AN37" s="665"/>
      <c r="AO37" s="666"/>
      <c r="AQ37" s="736" t="s">
        <v>331</v>
      </c>
      <c r="AR37" s="737"/>
      <c r="AS37" s="737"/>
      <c r="AT37" s="737"/>
      <c r="AU37" s="737"/>
      <c r="AV37" s="737"/>
      <c r="AW37" s="737"/>
      <c r="AX37" s="737"/>
      <c r="AY37" s="738"/>
      <c r="AZ37" s="659">
        <v>66825</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604</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146006</v>
      </c>
      <c r="CS37" s="695"/>
      <c r="CT37" s="695"/>
      <c r="CU37" s="695"/>
      <c r="CV37" s="695"/>
      <c r="CW37" s="695"/>
      <c r="CX37" s="695"/>
      <c r="CY37" s="696"/>
      <c r="CZ37" s="664">
        <v>4.7</v>
      </c>
      <c r="DA37" s="693"/>
      <c r="DB37" s="693"/>
      <c r="DC37" s="697"/>
      <c r="DD37" s="668">
        <v>145711</v>
      </c>
      <c r="DE37" s="695"/>
      <c r="DF37" s="695"/>
      <c r="DG37" s="695"/>
      <c r="DH37" s="695"/>
      <c r="DI37" s="695"/>
      <c r="DJ37" s="695"/>
      <c r="DK37" s="696"/>
      <c r="DL37" s="668">
        <v>140138</v>
      </c>
      <c r="DM37" s="695"/>
      <c r="DN37" s="695"/>
      <c r="DO37" s="695"/>
      <c r="DP37" s="695"/>
      <c r="DQ37" s="695"/>
      <c r="DR37" s="695"/>
      <c r="DS37" s="695"/>
      <c r="DT37" s="695"/>
      <c r="DU37" s="695"/>
      <c r="DV37" s="696"/>
      <c r="DW37" s="664">
        <v>8.1</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3185503</v>
      </c>
      <c r="S38" s="740"/>
      <c r="T38" s="740"/>
      <c r="U38" s="740"/>
      <c r="V38" s="740"/>
      <c r="W38" s="740"/>
      <c r="X38" s="740"/>
      <c r="Y38" s="741"/>
      <c r="Z38" s="742">
        <v>100</v>
      </c>
      <c r="AA38" s="742"/>
      <c r="AB38" s="742"/>
      <c r="AC38" s="742"/>
      <c r="AD38" s="743">
        <v>1670732</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3258</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1071</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366418</v>
      </c>
      <c r="CS38" s="660"/>
      <c r="CT38" s="660"/>
      <c r="CU38" s="660"/>
      <c r="CV38" s="660"/>
      <c r="CW38" s="660"/>
      <c r="CX38" s="660"/>
      <c r="CY38" s="661"/>
      <c r="CZ38" s="664">
        <v>11.9</v>
      </c>
      <c r="DA38" s="693"/>
      <c r="DB38" s="693"/>
      <c r="DC38" s="697"/>
      <c r="DD38" s="668">
        <v>335851</v>
      </c>
      <c r="DE38" s="660"/>
      <c r="DF38" s="660"/>
      <c r="DG38" s="660"/>
      <c r="DH38" s="660"/>
      <c r="DI38" s="660"/>
      <c r="DJ38" s="660"/>
      <c r="DK38" s="661"/>
      <c r="DL38" s="668">
        <v>238655</v>
      </c>
      <c r="DM38" s="660"/>
      <c r="DN38" s="660"/>
      <c r="DO38" s="660"/>
      <c r="DP38" s="660"/>
      <c r="DQ38" s="660"/>
      <c r="DR38" s="660"/>
      <c r="DS38" s="660"/>
      <c r="DT38" s="660"/>
      <c r="DU38" s="660"/>
      <c r="DV38" s="661"/>
      <c r="DW38" s="664">
        <v>13.7</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560</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91</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155811</v>
      </c>
      <c r="CS39" s="695"/>
      <c r="CT39" s="695"/>
      <c r="CU39" s="695"/>
      <c r="CV39" s="695"/>
      <c r="CW39" s="695"/>
      <c r="CX39" s="695"/>
      <c r="CY39" s="696"/>
      <c r="CZ39" s="664">
        <v>5.0999999999999996</v>
      </c>
      <c r="DA39" s="693"/>
      <c r="DB39" s="693"/>
      <c r="DC39" s="697"/>
      <c r="DD39" s="668">
        <v>150000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41001</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112</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3000</v>
      </c>
      <c r="CS40" s="660"/>
      <c r="CT40" s="660"/>
      <c r="CU40" s="660"/>
      <c r="CV40" s="660"/>
      <c r="CW40" s="660"/>
      <c r="CX40" s="660"/>
      <c r="CY40" s="661"/>
      <c r="CZ40" s="664">
        <v>0.1</v>
      </c>
      <c r="DA40" s="693"/>
      <c r="DB40" s="693"/>
      <c r="DC40" s="697"/>
      <c r="DD40" s="668" t="s">
        <v>229</v>
      </c>
      <c r="DE40" s="660"/>
      <c r="DF40" s="660"/>
      <c r="DG40" s="660"/>
      <c r="DH40" s="660"/>
      <c r="DI40" s="660"/>
      <c r="DJ40" s="660"/>
      <c r="DK40" s="661"/>
      <c r="DL40" s="668" t="s">
        <v>122</v>
      </c>
      <c r="DM40" s="660"/>
      <c r="DN40" s="660"/>
      <c r="DO40" s="660"/>
      <c r="DP40" s="660"/>
      <c r="DQ40" s="660"/>
      <c r="DR40" s="660"/>
      <c r="DS40" s="660"/>
      <c r="DT40" s="660"/>
      <c r="DU40" s="660"/>
      <c r="DV40" s="661"/>
      <c r="DW40" s="664" t="s">
        <v>139</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145017</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264</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229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815280</v>
      </c>
      <c r="CS42" s="660"/>
      <c r="CT42" s="660"/>
      <c r="CU42" s="660"/>
      <c r="CV42" s="660"/>
      <c r="CW42" s="660"/>
      <c r="CX42" s="660"/>
      <c r="CY42" s="661"/>
      <c r="CZ42" s="664">
        <v>26.5</v>
      </c>
      <c r="DA42" s="665"/>
      <c r="DB42" s="665"/>
      <c r="DC42" s="760"/>
      <c r="DD42" s="668">
        <v>220367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11235</v>
      </c>
      <c r="CS43" s="695"/>
      <c r="CT43" s="695"/>
      <c r="CU43" s="695"/>
      <c r="CV43" s="695"/>
      <c r="CW43" s="695"/>
      <c r="CX43" s="695"/>
      <c r="CY43" s="696"/>
      <c r="CZ43" s="664">
        <v>0.4</v>
      </c>
      <c r="DA43" s="693"/>
      <c r="DB43" s="693"/>
      <c r="DC43" s="697"/>
      <c r="DD43" s="668">
        <v>11235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815280</v>
      </c>
      <c r="CS44" s="660"/>
      <c r="CT44" s="660"/>
      <c r="CU44" s="660"/>
      <c r="CV44" s="660"/>
      <c r="CW44" s="660"/>
      <c r="CX44" s="660"/>
      <c r="CY44" s="661"/>
      <c r="CZ44" s="664">
        <v>26.5</v>
      </c>
      <c r="DA44" s="665"/>
      <c r="DB44" s="665"/>
      <c r="DC44" s="760"/>
      <c r="DD44" s="668">
        <v>220367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304909</v>
      </c>
      <c r="CS45" s="695"/>
      <c r="CT45" s="695"/>
      <c r="CU45" s="695"/>
      <c r="CV45" s="695"/>
      <c r="CW45" s="695"/>
      <c r="CX45" s="695"/>
      <c r="CY45" s="696"/>
      <c r="CZ45" s="664">
        <v>9.9</v>
      </c>
      <c r="DA45" s="693"/>
      <c r="DB45" s="693"/>
      <c r="DC45" s="697"/>
      <c r="DD45" s="668">
        <v>26351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500625</v>
      </c>
      <c r="CS46" s="660"/>
      <c r="CT46" s="660"/>
      <c r="CU46" s="660"/>
      <c r="CV46" s="660"/>
      <c r="CW46" s="660"/>
      <c r="CX46" s="660"/>
      <c r="CY46" s="661"/>
      <c r="CZ46" s="664">
        <v>16.3</v>
      </c>
      <c r="DA46" s="665"/>
      <c r="DB46" s="665"/>
      <c r="DC46" s="760"/>
      <c r="DD46" s="668">
        <v>184270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t="s">
        <v>229</v>
      </c>
      <c r="CS47" s="695"/>
      <c r="CT47" s="695"/>
      <c r="CU47" s="695"/>
      <c r="CV47" s="695"/>
      <c r="CW47" s="695"/>
      <c r="CX47" s="695"/>
      <c r="CY47" s="696"/>
      <c r="CZ47" s="664" t="s">
        <v>229</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139</v>
      </c>
      <c r="CS48" s="660"/>
      <c r="CT48" s="660"/>
      <c r="CU48" s="660"/>
      <c r="CV48" s="660"/>
      <c r="CW48" s="660"/>
      <c r="CX48" s="660"/>
      <c r="CY48" s="661"/>
      <c r="CZ48" s="664" t="s">
        <v>229</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3077999</v>
      </c>
      <c r="CS49" s="729"/>
      <c r="CT49" s="729"/>
      <c r="CU49" s="729"/>
      <c r="CV49" s="729"/>
      <c r="CW49" s="729"/>
      <c r="CX49" s="729"/>
      <c r="CY49" s="761"/>
      <c r="CZ49" s="744">
        <v>100</v>
      </c>
      <c r="DA49" s="762"/>
      <c r="DB49" s="762"/>
      <c r="DC49" s="763"/>
      <c r="DD49" s="764">
        <v>2122674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b7V180Ey+MjiTPOCT9VUIy0zm9bblV1x6C3yjUOqZPYNd0SnRZ2Cts3T5WGbsfXJDF9178lYV3TK//NAlQn0Q==" saltValue="uo4jyG7KFlvepfecZa0s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3183</v>
      </c>
      <c r="R7" s="795"/>
      <c r="S7" s="795"/>
      <c r="T7" s="795"/>
      <c r="U7" s="795"/>
      <c r="V7" s="795">
        <v>3077</v>
      </c>
      <c r="W7" s="795"/>
      <c r="X7" s="795"/>
      <c r="Y7" s="795"/>
      <c r="Z7" s="795"/>
      <c r="AA7" s="795">
        <v>107</v>
      </c>
      <c r="AB7" s="795"/>
      <c r="AC7" s="795"/>
      <c r="AD7" s="795"/>
      <c r="AE7" s="796"/>
      <c r="AF7" s="797">
        <v>102</v>
      </c>
      <c r="AG7" s="798"/>
      <c r="AH7" s="798"/>
      <c r="AI7" s="798"/>
      <c r="AJ7" s="799"/>
      <c r="AK7" s="834">
        <v>302</v>
      </c>
      <c r="AL7" s="835"/>
      <c r="AM7" s="835"/>
      <c r="AN7" s="835"/>
      <c r="AO7" s="835"/>
      <c r="AP7" s="835">
        <v>1575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3</v>
      </c>
      <c r="CI7" s="832"/>
      <c r="CJ7" s="832"/>
      <c r="CK7" s="832"/>
      <c r="CL7" s="833"/>
      <c r="CM7" s="831">
        <v>17</v>
      </c>
      <c r="CN7" s="832"/>
      <c r="CO7" s="832"/>
      <c r="CP7" s="832"/>
      <c r="CQ7" s="833"/>
      <c r="CR7" s="831">
        <v>20</v>
      </c>
      <c r="CS7" s="832"/>
      <c r="CT7" s="832"/>
      <c r="CU7" s="832"/>
      <c r="CV7" s="833"/>
      <c r="CW7" s="831" t="s">
        <v>573</v>
      </c>
      <c r="CX7" s="832"/>
      <c r="CY7" s="832"/>
      <c r="CZ7" s="832"/>
      <c r="DA7" s="833"/>
      <c r="DB7" s="831" t="s">
        <v>573</v>
      </c>
      <c r="DC7" s="832"/>
      <c r="DD7" s="832"/>
      <c r="DE7" s="832"/>
      <c r="DF7" s="833"/>
      <c r="DG7" s="831" t="s">
        <v>573</v>
      </c>
      <c r="DH7" s="832"/>
      <c r="DI7" s="832"/>
      <c r="DJ7" s="832"/>
      <c r="DK7" s="833"/>
      <c r="DL7" s="831" t="s">
        <v>573</v>
      </c>
      <c r="DM7" s="832"/>
      <c r="DN7" s="832"/>
      <c r="DO7" s="832"/>
      <c r="DP7" s="833"/>
      <c r="DQ7" s="831" t="s">
        <v>573</v>
      </c>
      <c r="DR7" s="832"/>
      <c r="DS7" s="832"/>
      <c r="DT7" s="832"/>
      <c r="DU7" s="833"/>
      <c r="DV7" s="812"/>
      <c r="DW7" s="813"/>
      <c r="DX7" s="813"/>
      <c r="DY7" s="813"/>
      <c r="DZ7" s="814"/>
      <c r="EA7" s="234"/>
    </row>
    <row r="8" spans="1:131" s="235" customFormat="1" ht="26.25" customHeight="1" x14ac:dyDescent="0.15">
      <c r="A8" s="241">
        <v>2</v>
      </c>
      <c r="B8" s="815" t="s">
        <v>382</v>
      </c>
      <c r="C8" s="816"/>
      <c r="D8" s="816"/>
      <c r="E8" s="816"/>
      <c r="F8" s="816"/>
      <c r="G8" s="816"/>
      <c r="H8" s="816"/>
      <c r="I8" s="816"/>
      <c r="J8" s="816"/>
      <c r="K8" s="816"/>
      <c r="L8" s="816"/>
      <c r="M8" s="816"/>
      <c r="N8" s="816"/>
      <c r="O8" s="816"/>
      <c r="P8" s="817"/>
      <c r="Q8" s="818">
        <v>36</v>
      </c>
      <c r="R8" s="819"/>
      <c r="S8" s="819"/>
      <c r="T8" s="819"/>
      <c r="U8" s="819"/>
      <c r="V8" s="819">
        <v>35</v>
      </c>
      <c r="W8" s="819"/>
      <c r="X8" s="819"/>
      <c r="Y8" s="819"/>
      <c r="Z8" s="819"/>
      <c r="AA8" s="819">
        <v>1</v>
      </c>
      <c r="AB8" s="819"/>
      <c r="AC8" s="819"/>
      <c r="AD8" s="819"/>
      <c r="AE8" s="820"/>
      <c r="AF8" s="821">
        <v>1</v>
      </c>
      <c r="AG8" s="822"/>
      <c r="AH8" s="822"/>
      <c r="AI8" s="822"/>
      <c r="AJ8" s="823"/>
      <c r="AK8" s="824">
        <v>28</v>
      </c>
      <c r="AL8" s="825"/>
      <c r="AM8" s="825"/>
      <c r="AN8" s="825"/>
      <c r="AO8" s="825"/>
      <c r="AP8" s="825" t="s">
        <v>565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3191</v>
      </c>
      <c r="R23" s="854"/>
      <c r="S23" s="854"/>
      <c r="T23" s="854"/>
      <c r="U23" s="854"/>
      <c r="V23" s="854">
        <v>3083</v>
      </c>
      <c r="W23" s="854"/>
      <c r="X23" s="854"/>
      <c r="Y23" s="854"/>
      <c r="Z23" s="854"/>
      <c r="AA23" s="854">
        <v>108</v>
      </c>
      <c r="AB23" s="854"/>
      <c r="AC23" s="854"/>
      <c r="AD23" s="854"/>
      <c r="AE23" s="855"/>
      <c r="AF23" s="856">
        <v>103</v>
      </c>
      <c r="AG23" s="854"/>
      <c r="AH23" s="854"/>
      <c r="AI23" s="854"/>
      <c r="AJ23" s="857"/>
      <c r="AK23" s="858"/>
      <c r="AL23" s="859"/>
      <c r="AM23" s="859"/>
      <c r="AN23" s="859"/>
      <c r="AO23" s="859"/>
      <c r="AP23" s="854">
        <v>1575</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546</v>
      </c>
      <c r="R28" s="883"/>
      <c r="S28" s="883"/>
      <c r="T28" s="883"/>
      <c r="U28" s="883"/>
      <c r="V28" s="883">
        <v>518</v>
      </c>
      <c r="W28" s="883"/>
      <c r="X28" s="883"/>
      <c r="Y28" s="883"/>
      <c r="Z28" s="883"/>
      <c r="AA28" s="883">
        <v>28</v>
      </c>
      <c r="AB28" s="883"/>
      <c r="AC28" s="883"/>
      <c r="AD28" s="883"/>
      <c r="AE28" s="884"/>
      <c r="AF28" s="885">
        <v>28</v>
      </c>
      <c r="AG28" s="883"/>
      <c r="AH28" s="883"/>
      <c r="AI28" s="883"/>
      <c r="AJ28" s="886"/>
      <c r="AK28" s="887">
        <v>32</v>
      </c>
      <c r="AL28" s="878"/>
      <c r="AM28" s="878"/>
      <c r="AN28" s="878"/>
      <c r="AO28" s="878"/>
      <c r="AP28" s="878" t="s">
        <v>565</v>
      </c>
      <c r="AQ28" s="878"/>
      <c r="AR28" s="878"/>
      <c r="AS28" s="878"/>
      <c r="AT28" s="878"/>
      <c r="AU28" s="878" t="s">
        <v>565</v>
      </c>
      <c r="AV28" s="878"/>
      <c r="AW28" s="878"/>
      <c r="AX28" s="878"/>
      <c r="AY28" s="878"/>
      <c r="AZ28" s="879" t="s">
        <v>565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413</v>
      </c>
      <c r="R29" s="819"/>
      <c r="S29" s="819"/>
      <c r="T29" s="819"/>
      <c r="U29" s="819"/>
      <c r="V29" s="819">
        <v>389</v>
      </c>
      <c r="W29" s="819"/>
      <c r="X29" s="819"/>
      <c r="Y29" s="819"/>
      <c r="Z29" s="819"/>
      <c r="AA29" s="819">
        <v>24</v>
      </c>
      <c r="AB29" s="819"/>
      <c r="AC29" s="819"/>
      <c r="AD29" s="819"/>
      <c r="AE29" s="820"/>
      <c r="AF29" s="821">
        <v>24</v>
      </c>
      <c r="AG29" s="822"/>
      <c r="AH29" s="822"/>
      <c r="AI29" s="822"/>
      <c r="AJ29" s="823"/>
      <c r="AK29" s="890">
        <v>63</v>
      </c>
      <c r="AL29" s="891"/>
      <c r="AM29" s="891"/>
      <c r="AN29" s="891"/>
      <c r="AO29" s="891"/>
      <c r="AP29" s="891" t="s">
        <v>565</v>
      </c>
      <c r="AQ29" s="891"/>
      <c r="AR29" s="891"/>
      <c r="AS29" s="891"/>
      <c r="AT29" s="891"/>
      <c r="AU29" s="891" t="s">
        <v>565</v>
      </c>
      <c r="AV29" s="891"/>
      <c r="AW29" s="891"/>
      <c r="AX29" s="891"/>
      <c r="AY29" s="891"/>
      <c r="AZ29" s="892" t="s">
        <v>565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45</v>
      </c>
      <c r="R30" s="819"/>
      <c r="S30" s="819"/>
      <c r="T30" s="819"/>
      <c r="U30" s="819"/>
      <c r="V30" s="819">
        <v>44</v>
      </c>
      <c r="W30" s="819"/>
      <c r="X30" s="819"/>
      <c r="Y30" s="819"/>
      <c r="Z30" s="819"/>
      <c r="AA30" s="819">
        <v>1</v>
      </c>
      <c r="AB30" s="819"/>
      <c r="AC30" s="819"/>
      <c r="AD30" s="819"/>
      <c r="AE30" s="820"/>
      <c r="AF30" s="821">
        <v>1</v>
      </c>
      <c r="AG30" s="822"/>
      <c r="AH30" s="822"/>
      <c r="AI30" s="822"/>
      <c r="AJ30" s="823"/>
      <c r="AK30" s="890">
        <v>19</v>
      </c>
      <c r="AL30" s="891"/>
      <c r="AM30" s="891"/>
      <c r="AN30" s="891"/>
      <c r="AO30" s="891"/>
      <c r="AP30" s="891" t="s">
        <v>565</v>
      </c>
      <c r="AQ30" s="891"/>
      <c r="AR30" s="891"/>
      <c r="AS30" s="891"/>
      <c r="AT30" s="891"/>
      <c r="AU30" s="891" t="s">
        <v>565</v>
      </c>
      <c r="AV30" s="891"/>
      <c r="AW30" s="891"/>
      <c r="AX30" s="891"/>
      <c r="AY30" s="891"/>
      <c r="AZ30" s="892" t="s">
        <v>565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113</v>
      </c>
      <c r="R31" s="819"/>
      <c r="S31" s="819"/>
      <c r="T31" s="819"/>
      <c r="U31" s="819"/>
      <c r="V31" s="819">
        <v>108</v>
      </c>
      <c r="W31" s="819"/>
      <c r="X31" s="819"/>
      <c r="Y31" s="819"/>
      <c r="Z31" s="819"/>
      <c r="AA31" s="819">
        <v>5</v>
      </c>
      <c r="AB31" s="819"/>
      <c r="AC31" s="819"/>
      <c r="AD31" s="819"/>
      <c r="AE31" s="820"/>
      <c r="AF31" s="821">
        <v>5</v>
      </c>
      <c r="AG31" s="822"/>
      <c r="AH31" s="822"/>
      <c r="AI31" s="822"/>
      <c r="AJ31" s="823"/>
      <c r="AK31" s="890">
        <v>67</v>
      </c>
      <c r="AL31" s="891"/>
      <c r="AM31" s="891"/>
      <c r="AN31" s="891"/>
      <c r="AO31" s="891"/>
      <c r="AP31" s="891">
        <v>144</v>
      </c>
      <c r="AQ31" s="891"/>
      <c r="AR31" s="891"/>
      <c r="AS31" s="891"/>
      <c r="AT31" s="891"/>
      <c r="AU31" s="891">
        <v>101</v>
      </c>
      <c r="AV31" s="891"/>
      <c r="AW31" s="891"/>
      <c r="AX31" s="891"/>
      <c r="AY31" s="891"/>
      <c r="AZ31" s="892" t="s">
        <v>565</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139</v>
      </c>
      <c r="R32" s="819"/>
      <c r="S32" s="819"/>
      <c r="T32" s="819"/>
      <c r="U32" s="819"/>
      <c r="V32" s="819">
        <v>135</v>
      </c>
      <c r="W32" s="819"/>
      <c r="X32" s="819"/>
      <c r="Y32" s="819"/>
      <c r="Z32" s="819"/>
      <c r="AA32" s="819">
        <v>4</v>
      </c>
      <c r="AB32" s="819"/>
      <c r="AC32" s="819"/>
      <c r="AD32" s="819"/>
      <c r="AE32" s="820"/>
      <c r="AF32" s="821">
        <v>4</v>
      </c>
      <c r="AG32" s="822"/>
      <c r="AH32" s="822"/>
      <c r="AI32" s="822"/>
      <c r="AJ32" s="823"/>
      <c r="AK32" s="890">
        <v>113</v>
      </c>
      <c r="AL32" s="891"/>
      <c r="AM32" s="891"/>
      <c r="AN32" s="891"/>
      <c r="AO32" s="891"/>
      <c r="AP32" s="891">
        <v>1079</v>
      </c>
      <c r="AQ32" s="891"/>
      <c r="AR32" s="891"/>
      <c r="AS32" s="891"/>
      <c r="AT32" s="891"/>
      <c r="AU32" s="891">
        <v>1079</v>
      </c>
      <c r="AV32" s="891"/>
      <c r="AW32" s="891"/>
      <c r="AX32" s="891"/>
      <c r="AY32" s="891"/>
      <c r="AZ32" s="892" t="s">
        <v>565</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2</v>
      </c>
      <c r="R33" s="819"/>
      <c r="S33" s="819"/>
      <c r="T33" s="819"/>
      <c r="U33" s="819"/>
      <c r="V33" s="819">
        <v>1</v>
      </c>
      <c r="W33" s="819"/>
      <c r="X33" s="819"/>
      <c r="Y33" s="819"/>
      <c r="Z33" s="819"/>
      <c r="AA33" s="819">
        <v>1</v>
      </c>
      <c r="AB33" s="819"/>
      <c r="AC33" s="819"/>
      <c r="AD33" s="819"/>
      <c r="AE33" s="820"/>
      <c r="AF33" s="821">
        <v>3</v>
      </c>
      <c r="AG33" s="822"/>
      <c r="AH33" s="822"/>
      <c r="AI33" s="822"/>
      <c r="AJ33" s="823"/>
      <c r="AK33" s="890">
        <v>1</v>
      </c>
      <c r="AL33" s="891"/>
      <c r="AM33" s="891"/>
      <c r="AN33" s="891"/>
      <c r="AO33" s="891"/>
      <c r="AP33" s="891" t="s">
        <v>565</v>
      </c>
      <c r="AQ33" s="891"/>
      <c r="AR33" s="891"/>
      <c r="AS33" s="891"/>
      <c r="AT33" s="891"/>
      <c r="AU33" s="891" t="s">
        <v>565</v>
      </c>
      <c r="AV33" s="891"/>
      <c r="AW33" s="891"/>
      <c r="AX33" s="891"/>
      <c r="AY33" s="891"/>
      <c r="AZ33" s="892" t="s">
        <v>565</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66</v>
      </c>
      <c r="AG63" s="902"/>
      <c r="AH63" s="902"/>
      <c r="AI63" s="902"/>
      <c r="AJ63" s="903"/>
      <c r="AK63" s="904"/>
      <c r="AL63" s="899"/>
      <c r="AM63" s="899"/>
      <c r="AN63" s="899"/>
      <c r="AO63" s="899"/>
      <c r="AP63" s="902">
        <v>1223</v>
      </c>
      <c r="AQ63" s="902"/>
      <c r="AR63" s="902"/>
      <c r="AS63" s="902"/>
      <c r="AT63" s="902"/>
      <c r="AU63" s="902">
        <v>1180</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390</v>
      </c>
      <c r="AB66" s="778"/>
      <c r="AC66" s="778"/>
      <c r="AD66" s="778"/>
      <c r="AE66" s="779"/>
      <c r="AF66" s="912" t="s">
        <v>391</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592</v>
      </c>
      <c r="R68" s="926"/>
      <c r="S68" s="926"/>
      <c r="T68" s="926"/>
      <c r="U68" s="926"/>
      <c r="V68" s="926">
        <v>568</v>
      </c>
      <c r="W68" s="926"/>
      <c r="X68" s="926"/>
      <c r="Y68" s="926"/>
      <c r="Z68" s="926"/>
      <c r="AA68" s="926">
        <v>24</v>
      </c>
      <c r="AB68" s="926"/>
      <c r="AC68" s="926"/>
      <c r="AD68" s="926"/>
      <c r="AE68" s="926"/>
      <c r="AF68" s="926">
        <v>24</v>
      </c>
      <c r="AG68" s="926"/>
      <c r="AH68" s="926"/>
      <c r="AI68" s="926"/>
      <c r="AJ68" s="926"/>
      <c r="AK68" s="926" t="s">
        <v>565</v>
      </c>
      <c r="AL68" s="926"/>
      <c r="AM68" s="926"/>
      <c r="AN68" s="926"/>
      <c r="AO68" s="926"/>
      <c r="AP68" s="926">
        <v>361</v>
      </c>
      <c r="AQ68" s="926"/>
      <c r="AR68" s="926"/>
      <c r="AS68" s="926"/>
      <c r="AT68" s="926"/>
      <c r="AU68" s="926">
        <v>25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1584</v>
      </c>
      <c r="R69" s="891"/>
      <c r="S69" s="891"/>
      <c r="T69" s="891"/>
      <c r="U69" s="891"/>
      <c r="V69" s="891">
        <v>1545</v>
      </c>
      <c r="W69" s="891"/>
      <c r="X69" s="891"/>
      <c r="Y69" s="891"/>
      <c r="Z69" s="891"/>
      <c r="AA69" s="891">
        <v>39</v>
      </c>
      <c r="AB69" s="891"/>
      <c r="AC69" s="891"/>
      <c r="AD69" s="891"/>
      <c r="AE69" s="891"/>
      <c r="AF69" s="891">
        <v>39</v>
      </c>
      <c r="AG69" s="891"/>
      <c r="AH69" s="891"/>
      <c r="AI69" s="891"/>
      <c r="AJ69" s="891"/>
      <c r="AK69" s="891">
        <v>30</v>
      </c>
      <c r="AL69" s="891"/>
      <c r="AM69" s="891"/>
      <c r="AN69" s="891"/>
      <c r="AO69" s="891"/>
      <c r="AP69" s="891">
        <v>611</v>
      </c>
      <c r="AQ69" s="891"/>
      <c r="AR69" s="891"/>
      <c r="AS69" s="891"/>
      <c r="AT69" s="891"/>
      <c r="AU69" s="891">
        <v>44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52</v>
      </c>
      <c r="R70" s="891"/>
      <c r="S70" s="891"/>
      <c r="T70" s="891"/>
      <c r="U70" s="891"/>
      <c r="V70" s="891">
        <v>52</v>
      </c>
      <c r="W70" s="891"/>
      <c r="X70" s="891"/>
      <c r="Y70" s="891"/>
      <c r="Z70" s="891"/>
      <c r="AA70" s="891">
        <v>1</v>
      </c>
      <c r="AB70" s="891"/>
      <c r="AC70" s="891"/>
      <c r="AD70" s="891"/>
      <c r="AE70" s="891"/>
      <c r="AF70" s="891">
        <v>424</v>
      </c>
      <c r="AG70" s="891"/>
      <c r="AH70" s="891"/>
      <c r="AI70" s="891"/>
      <c r="AJ70" s="891"/>
      <c r="AK70" s="891">
        <v>52</v>
      </c>
      <c r="AL70" s="891"/>
      <c r="AM70" s="891"/>
      <c r="AN70" s="891"/>
      <c r="AO70" s="891"/>
      <c r="AP70" s="891" t="s">
        <v>565</v>
      </c>
      <c r="AQ70" s="891"/>
      <c r="AR70" s="891"/>
      <c r="AS70" s="891"/>
      <c r="AT70" s="891"/>
      <c r="AU70" s="891" t="s">
        <v>565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92</v>
      </c>
      <c r="R71" s="891"/>
      <c r="S71" s="891"/>
      <c r="T71" s="891"/>
      <c r="U71" s="891"/>
      <c r="V71" s="891">
        <v>85</v>
      </c>
      <c r="W71" s="891"/>
      <c r="X71" s="891"/>
      <c r="Y71" s="891"/>
      <c r="Z71" s="891"/>
      <c r="AA71" s="891">
        <v>7</v>
      </c>
      <c r="AB71" s="891"/>
      <c r="AC71" s="891"/>
      <c r="AD71" s="891"/>
      <c r="AE71" s="891"/>
      <c r="AF71" s="891">
        <v>7</v>
      </c>
      <c r="AG71" s="891"/>
      <c r="AH71" s="891"/>
      <c r="AI71" s="891"/>
      <c r="AJ71" s="891"/>
      <c r="AK71" s="891">
        <v>4</v>
      </c>
      <c r="AL71" s="891"/>
      <c r="AM71" s="891"/>
      <c r="AN71" s="891"/>
      <c r="AO71" s="891"/>
      <c r="AP71" s="891" t="s">
        <v>565</v>
      </c>
      <c r="AQ71" s="891"/>
      <c r="AR71" s="891"/>
      <c r="AS71" s="891"/>
      <c r="AT71" s="891"/>
      <c r="AU71" s="891" t="s">
        <v>565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233688</v>
      </c>
      <c r="R72" s="891"/>
      <c r="S72" s="891"/>
      <c r="T72" s="891"/>
      <c r="U72" s="891"/>
      <c r="V72" s="891">
        <v>228309</v>
      </c>
      <c r="W72" s="891"/>
      <c r="X72" s="891"/>
      <c r="Y72" s="891"/>
      <c r="Z72" s="891"/>
      <c r="AA72" s="891">
        <v>5379</v>
      </c>
      <c r="AB72" s="891"/>
      <c r="AC72" s="891"/>
      <c r="AD72" s="891"/>
      <c r="AE72" s="891"/>
      <c r="AF72" s="891">
        <v>5379</v>
      </c>
      <c r="AG72" s="891"/>
      <c r="AH72" s="891"/>
      <c r="AI72" s="891"/>
      <c r="AJ72" s="891"/>
      <c r="AK72" s="891">
        <v>1155</v>
      </c>
      <c r="AL72" s="891"/>
      <c r="AM72" s="891"/>
      <c r="AN72" s="891"/>
      <c r="AO72" s="891"/>
      <c r="AP72" s="891" t="s">
        <v>565</v>
      </c>
      <c r="AQ72" s="891"/>
      <c r="AR72" s="891"/>
      <c r="AS72" s="891"/>
      <c r="AT72" s="891"/>
      <c r="AU72" s="891" t="s">
        <v>565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570</v>
      </c>
      <c r="C73" s="934"/>
      <c r="D73" s="934"/>
      <c r="E73" s="934"/>
      <c r="F73" s="934"/>
      <c r="G73" s="934"/>
      <c r="H73" s="934"/>
      <c r="I73" s="934"/>
      <c r="J73" s="934"/>
      <c r="K73" s="934"/>
      <c r="L73" s="934"/>
      <c r="M73" s="934"/>
      <c r="N73" s="934"/>
      <c r="O73" s="934"/>
      <c r="P73" s="935"/>
      <c r="Q73" s="936">
        <v>6126</v>
      </c>
      <c r="R73" s="891"/>
      <c r="S73" s="891"/>
      <c r="T73" s="891"/>
      <c r="U73" s="891"/>
      <c r="V73" s="891">
        <v>5420</v>
      </c>
      <c r="W73" s="891"/>
      <c r="X73" s="891"/>
      <c r="Y73" s="891"/>
      <c r="Z73" s="891"/>
      <c r="AA73" s="891">
        <v>706</v>
      </c>
      <c r="AB73" s="891"/>
      <c r="AC73" s="891"/>
      <c r="AD73" s="891"/>
      <c r="AE73" s="891"/>
      <c r="AF73" s="891">
        <v>706</v>
      </c>
      <c r="AG73" s="891"/>
      <c r="AH73" s="891"/>
      <c r="AI73" s="891"/>
      <c r="AJ73" s="891"/>
      <c r="AK73" s="891" t="s">
        <v>565</v>
      </c>
      <c r="AL73" s="891"/>
      <c r="AM73" s="891"/>
      <c r="AN73" s="891"/>
      <c r="AO73" s="891"/>
      <c r="AP73" s="891" t="s">
        <v>565</v>
      </c>
      <c r="AQ73" s="891"/>
      <c r="AR73" s="891"/>
      <c r="AS73" s="891"/>
      <c r="AT73" s="891"/>
      <c r="AU73" s="891" t="s">
        <v>565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571</v>
      </c>
      <c r="C74" s="934"/>
      <c r="D74" s="934"/>
      <c r="E74" s="934"/>
      <c r="F74" s="934"/>
      <c r="G74" s="934"/>
      <c r="H74" s="934"/>
      <c r="I74" s="934"/>
      <c r="J74" s="934"/>
      <c r="K74" s="934"/>
      <c r="L74" s="934"/>
      <c r="M74" s="934"/>
      <c r="N74" s="934"/>
      <c r="O74" s="934"/>
      <c r="P74" s="935"/>
      <c r="Q74" s="936">
        <v>151</v>
      </c>
      <c r="R74" s="891"/>
      <c r="S74" s="891"/>
      <c r="T74" s="891"/>
      <c r="U74" s="891"/>
      <c r="V74" s="891">
        <v>124</v>
      </c>
      <c r="W74" s="891"/>
      <c r="X74" s="891"/>
      <c r="Y74" s="891"/>
      <c r="Z74" s="891"/>
      <c r="AA74" s="891">
        <v>26</v>
      </c>
      <c r="AB74" s="891"/>
      <c r="AC74" s="891"/>
      <c r="AD74" s="891"/>
      <c r="AE74" s="891"/>
      <c r="AF74" s="891">
        <v>26</v>
      </c>
      <c r="AG74" s="891"/>
      <c r="AH74" s="891"/>
      <c r="AI74" s="891"/>
      <c r="AJ74" s="891"/>
      <c r="AK74" s="891">
        <v>6</v>
      </c>
      <c r="AL74" s="891"/>
      <c r="AM74" s="891"/>
      <c r="AN74" s="891"/>
      <c r="AO74" s="891"/>
      <c r="AP74" s="891" t="s">
        <v>565</v>
      </c>
      <c r="AQ74" s="891"/>
      <c r="AR74" s="891"/>
      <c r="AS74" s="891"/>
      <c r="AT74" s="891"/>
      <c r="AU74" s="891" t="s">
        <v>565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6606</v>
      </c>
      <c r="AG88" s="902"/>
      <c r="AH88" s="902"/>
      <c r="AI88" s="902"/>
      <c r="AJ88" s="902"/>
      <c r="AK88" s="899"/>
      <c r="AL88" s="899"/>
      <c r="AM88" s="899"/>
      <c r="AN88" s="899"/>
      <c r="AO88" s="899"/>
      <c r="AP88" s="902">
        <v>972</v>
      </c>
      <c r="AQ88" s="902"/>
      <c r="AR88" s="902"/>
      <c r="AS88" s="902"/>
      <c r="AT88" s="902"/>
      <c r="AU88" s="902">
        <v>68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v>
      </c>
      <c r="CS102" s="910"/>
      <c r="CT102" s="910"/>
      <c r="CU102" s="910"/>
      <c r="CV102" s="953"/>
      <c r="CW102" s="952" t="s">
        <v>573</v>
      </c>
      <c r="CX102" s="910"/>
      <c r="CY102" s="910"/>
      <c r="CZ102" s="910"/>
      <c r="DA102" s="953"/>
      <c r="DB102" s="952" t="s">
        <v>573</v>
      </c>
      <c r="DC102" s="910"/>
      <c r="DD102" s="910"/>
      <c r="DE102" s="910"/>
      <c r="DF102" s="953"/>
      <c r="DG102" s="952" t="s">
        <v>573</v>
      </c>
      <c r="DH102" s="910"/>
      <c r="DI102" s="910"/>
      <c r="DJ102" s="910"/>
      <c r="DK102" s="953"/>
      <c r="DL102" s="952" t="s">
        <v>573</v>
      </c>
      <c r="DM102" s="910"/>
      <c r="DN102" s="910"/>
      <c r="DO102" s="910"/>
      <c r="DP102" s="953"/>
      <c r="DQ102" s="952" t="s">
        <v>573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302</v>
      </c>
      <c r="AG109" s="955"/>
      <c r="AH109" s="955"/>
      <c r="AI109" s="955"/>
      <c r="AJ109" s="956"/>
      <c r="AK109" s="954" t="s">
        <v>301</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302</v>
      </c>
      <c r="BW109" s="955"/>
      <c r="BX109" s="955"/>
      <c r="BY109" s="955"/>
      <c r="BZ109" s="956"/>
      <c r="CA109" s="954" t="s">
        <v>301</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302</v>
      </c>
      <c r="DM109" s="955"/>
      <c r="DN109" s="955"/>
      <c r="DO109" s="955"/>
      <c r="DP109" s="956"/>
      <c r="DQ109" s="954" t="s">
        <v>301</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141237</v>
      </c>
      <c r="AB110" s="962"/>
      <c r="AC110" s="962"/>
      <c r="AD110" s="962"/>
      <c r="AE110" s="963"/>
      <c r="AF110" s="964">
        <v>156944</v>
      </c>
      <c r="AG110" s="962"/>
      <c r="AH110" s="962"/>
      <c r="AI110" s="962"/>
      <c r="AJ110" s="963"/>
      <c r="AK110" s="964">
        <v>148039</v>
      </c>
      <c r="AL110" s="962"/>
      <c r="AM110" s="962"/>
      <c r="AN110" s="962"/>
      <c r="AO110" s="963"/>
      <c r="AP110" s="965">
        <v>9.1999999999999993</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1386653</v>
      </c>
      <c r="BR110" s="997"/>
      <c r="BS110" s="997"/>
      <c r="BT110" s="997"/>
      <c r="BU110" s="997"/>
      <c r="BV110" s="997">
        <v>1328965</v>
      </c>
      <c r="BW110" s="997"/>
      <c r="BX110" s="997"/>
      <c r="BY110" s="997"/>
      <c r="BZ110" s="997"/>
      <c r="CA110" s="997">
        <v>1575015</v>
      </c>
      <c r="CB110" s="997"/>
      <c r="CC110" s="997"/>
      <c r="CD110" s="997"/>
      <c r="CE110" s="997"/>
      <c r="CF110" s="1011">
        <v>97.5</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429</v>
      </c>
      <c r="DM110" s="997"/>
      <c r="DN110" s="997"/>
      <c r="DO110" s="997"/>
      <c r="DP110" s="997"/>
      <c r="DQ110" s="997" t="s">
        <v>429</v>
      </c>
      <c r="DR110" s="997"/>
      <c r="DS110" s="997"/>
      <c r="DT110" s="997"/>
      <c r="DU110" s="997"/>
      <c r="DV110" s="998" t="s">
        <v>430</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429</v>
      </c>
      <c r="AG111" s="1004"/>
      <c r="AH111" s="1004"/>
      <c r="AI111" s="1004"/>
      <c r="AJ111" s="1005"/>
      <c r="AK111" s="1006" t="s">
        <v>430</v>
      </c>
      <c r="AL111" s="1004"/>
      <c r="AM111" s="1004"/>
      <c r="AN111" s="1004"/>
      <c r="AO111" s="1005"/>
      <c r="AP111" s="1007" t="s">
        <v>122</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433</v>
      </c>
      <c r="BR111" s="990"/>
      <c r="BS111" s="990"/>
      <c r="BT111" s="990"/>
      <c r="BU111" s="990"/>
      <c r="BV111" s="990" t="s">
        <v>428</v>
      </c>
      <c r="BW111" s="990"/>
      <c r="BX111" s="990"/>
      <c r="BY111" s="990"/>
      <c r="BZ111" s="990"/>
      <c r="CA111" s="990" t="s">
        <v>122</v>
      </c>
      <c r="CB111" s="990"/>
      <c r="CC111" s="990"/>
      <c r="CD111" s="990"/>
      <c r="CE111" s="990"/>
      <c r="CF111" s="984" t="s">
        <v>428</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122</v>
      </c>
      <c r="DM111" s="990"/>
      <c r="DN111" s="990"/>
      <c r="DO111" s="990"/>
      <c r="DP111" s="990"/>
      <c r="DQ111" s="990" t="s">
        <v>429</v>
      </c>
      <c r="DR111" s="990"/>
      <c r="DS111" s="990"/>
      <c r="DT111" s="990"/>
      <c r="DU111" s="990"/>
      <c r="DV111" s="991" t="s">
        <v>122</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433</v>
      </c>
      <c r="AG112" s="1029"/>
      <c r="AH112" s="1029"/>
      <c r="AI112" s="1029"/>
      <c r="AJ112" s="1030"/>
      <c r="AK112" s="1031" t="s">
        <v>429</v>
      </c>
      <c r="AL112" s="1029"/>
      <c r="AM112" s="1029"/>
      <c r="AN112" s="1029"/>
      <c r="AO112" s="1030"/>
      <c r="AP112" s="1032" t="s">
        <v>429</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1289660</v>
      </c>
      <c r="BR112" s="990"/>
      <c r="BS112" s="990"/>
      <c r="BT112" s="990"/>
      <c r="BU112" s="990"/>
      <c r="BV112" s="990">
        <v>1236104</v>
      </c>
      <c r="BW112" s="990"/>
      <c r="BX112" s="990"/>
      <c r="BY112" s="990"/>
      <c r="BZ112" s="990"/>
      <c r="CA112" s="990">
        <v>1180060</v>
      </c>
      <c r="CB112" s="990"/>
      <c r="CC112" s="990"/>
      <c r="CD112" s="990"/>
      <c r="CE112" s="990"/>
      <c r="CF112" s="984">
        <v>73.099999999999994</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430</v>
      </c>
      <c r="DM112" s="990"/>
      <c r="DN112" s="990"/>
      <c r="DO112" s="990"/>
      <c r="DP112" s="990"/>
      <c r="DQ112" s="990" t="s">
        <v>428</v>
      </c>
      <c r="DR112" s="990"/>
      <c r="DS112" s="990"/>
      <c r="DT112" s="990"/>
      <c r="DU112" s="990"/>
      <c r="DV112" s="991" t="s">
        <v>433</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88299</v>
      </c>
      <c r="AB113" s="1004"/>
      <c r="AC113" s="1004"/>
      <c r="AD113" s="1004"/>
      <c r="AE113" s="1005"/>
      <c r="AF113" s="1006">
        <v>89575</v>
      </c>
      <c r="AG113" s="1004"/>
      <c r="AH113" s="1004"/>
      <c r="AI113" s="1004"/>
      <c r="AJ113" s="1005"/>
      <c r="AK113" s="1006">
        <v>94493</v>
      </c>
      <c r="AL113" s="1004"/>
      <c r="AM113" s="1004"/>
      <c r="AN113" s="1004"/>
      <c r="AO113" s="1005"/>
      <c r="AP113" s="1007">
        <v>5.9</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92056</v>
      </c>
      <c r="BR113" s="990"/>
      <c r="BS113" s="990"/>
      <c r="BT113" s="990"/>
      <c r="BU113" s="990"/>
      <c r="BV113" s="990">
        <v>79116</v>
      </c>
      <c r="BW113" s="990"/>
      <c r="BX113" s="990"/>
      <c r="BY113" s="990"/>
      <c r="BZ113" s="990"/>
      <c r="CA113" s="990">
        <v>68043</v>
      </c>
      <c r="CB113" s="990"/>
      <c r="CC113" s="990"/>
      <c r="CD113" s="990"/>
      <c r="CE113" s="990"/>
      <c r="CF113" s="984">
        <v>4.2</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433</v>
      </c>
      <c r="DR113" s="1029"/>
      <c r="DS113" s="1029"/>
      <c r="DT113" s="1029"/>
      <c r="DU113" s="1030"/>
      <c r="DV113" s="1032" t="s">
        <v>428</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14788</v>
      </c>
      <c r="AB114" s="1029"/>
      <c r="AC114" s="1029"/>
      <c r="AD114" s="1029"/>
      <c r="AE114" s="1030"/>
      <c r="AF114" s="1031">
        <v>11170</v>
      </c>
      <c r="AG114" s="1029"/>
      <c r="AH114" s="1029"/>
      <c r="AI114" s="1029"/>
      <c r="AJ114" s="1030"/>
      <c r="AK114" s="1031">
        <v>11766</v>
      </c>
      <c r="AL114" s="1029"/>
      <c r="AM114" s="1029"/>
      <c r="AN114" s="1029"/>
      <c r="AO114" s="1030"/>
      <c r="AP114" s="1032">
        <v>0.7</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622201</v>
      </c>
      <c r="BR114" s="990"/>
      <c r="BS114" s="990"/>
      <c r="BT114" s="990"/>
      <c r="BU114" s="990"/>
      <c r="BV114" s="990">
        <v>619888</v>
      </c>
      <c r="BW114" s="990"/>
      <c r="BX114" s="990"/>
      <c r="BY114" s="990"/>
      <c r="BZ114" s="990"/>
      <c r="CA114" s="990">
        <v>618889</v>
      </c>
      <c r="CB114" s="990"/>
      <c r="CC114" s="990"/>
      <c r="CD114" s="990"/>
      <c r="CE114" s="990"/>
      <c r="CF114" s="984">
        <v>38.299999999999997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428</v>
      </c>
      <c r="DM114" s="1029"/>
      <c r="DN114" s="1029"/>
      <c r="DO114" s="1029"/>
      <c r="DP114" s="1030"/>
      <c r="DQ114" s="1031" t="s">
        <v>429</v>
      </c>
      <c r="DR114" s="1029"/>
      <c r="DS114" s="1029"/>
      <c r="DT114" s="1029"/>
      <c r="DU114" s="1030"/>
      <c r="DV114" s="1032" t="s">
        <v>122</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429</v>
      </c>
      <c r="AB115" s="1004"/>
      <c r="AC115" s="1004"/>
      <c r="AD115" s="1004"/>
      <c r="AE115" s="1005"/>
      <c r="AF115" s="1006" t="s">
        <v>433</v>
      </c>
      <c r="AG115" s="1004"/>
      <c r="AH115" s="1004"/>
      <c r="AI115" s="1004"/>
      <c r="AJ115" s="1005"/>
      <c r="AK115" s="1006" t="s">
        <v>428</v>
      </c>
      <c r="AL115" s="1004"/>
      <c r="AM115" s="1004"/>
      <c r="AN115" s="1004"/>
      <c r="AO115" s="1005"/>
      <c r="AP115" s="1007" t="s">
        <v>433</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v>1986</v>
      </c>
      <c r="BW115" s="990"/>
      <c r="BX115" s="990"/>
      <c r="BY115" s="990"/>
      <c r="BZ115" s="990"/>
      <c r="CA115" s="990" t="s">
        <v>122</v>
      </c>
      <c r="CB115" s="990"/>
      <c r="CC115" s="990"/>
      <c r="CD115" s="990"/>
      <c r="CE115" s="990"/>
      <c r="CF115" s="984" t="s">
        <v>122</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428</v>
      </c>
      <c r="DR115" s="1029"/>
      <c r="DS115" s="1029"/>
      <c r="DT115" s="1029"/>
      <c r="DU115" s="1030"/>
      <c r="DV115" s="1032" t="s">
        <v>428</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122</v>
      </c>
      <c r="AG116" s="1029"/>
      <c r="AH116" s="1029"/>
      <c r="AI116" s="1029"/>
      <c r="AJ116" s="1030"/>
      <c r="AK116" s="1031" t="s">
        <v>430</v>
      </c>
      <c r="AL116" s="1029"/>
      <c r="AM116" s="1029"/>
      <c r="AN116" s="1029"/>
      <c r="AO116" s="1030"/>
      <c r="AP116" s="1032" t="s">
        <v>428</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122</v>
      </c>
      <c r="BW116" s="990"/>
      <c r="BX116" s="990"/>
      <c r="BY116" s="990"/>
      <c r="BZ116" s="990"/>
      <c r="CA116" s="990" t="s">
        <v>428</v>
      </c>
      <c r="CB116" s="990"/>
      <c r="CC116" s="990"/>
      <c r="CD116" s="990"/>
      <c r="CE116" s="990"/>
      <c r="CF116" s="984" t="s">
        <v>433</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429</v>
      </c>
      <c r="DM116" s="1029"/>
      <c r="DN116" s="1029"/>
      <c r="DO116" s="1029"/>
      <c r="DP116" s="1030"/>
      <c r="DQ116" s="1031" t="s">
        <v>122</v>
      </c>
      <c r="DR116" s="1029"/>
      <c r="DS116" s="1029"/>
      <c r="DT116" s="1029"/>
      <c r="DU116" s="1030"/>
      <c r="DV116" s="1032" t="s">
        <v>428</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244324</v>
      </c>
      <c r="AB117" s="1047"/>
      <c r="AC117" s="1047"/>
      <c r="AD117" s="1047"/>
      <c r="AE117" s="1048"/>
      <c r="AF117" s="1049">
        <v>257689</v>
      </c>
      <c r="AG117" s="1047"/>
      <c r="AH117" s="1047"/>
      <c r="AI117" s="1047"/>
      <c r="AJ117" s="1048"/>
      <c r="AK117" s="1049">
        <v>254298</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428</v>
      </c>
      <c r="BW117" s="990"/>
      <c r="BX117" s="990"/>
      <c r="BY117" s="990"/>
      <c r="BZ117" s="990"/>
      <c r="CA117" s="990" t="s">
        <v>429</v>
      </c>
      <c r="CB117" s="990"/>
      <c r="CC117" s="990"/>
      <c r="CD117" s="990"/>
      <c r="CE117" s="990"/>
      <c r="CF117" s="984" t="s">
        <v>428</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428</v>
      </c>
      <c r="DM117" s="1029"/>
      <c r="DN117" s="1029"/>
      <c r="DO117" s="1029"/>
      <c r="DP117" s="1030"/>
      <c r="DQ117" s="1031" t="s">
        <v>430</v>
      </c>
      <c r="DR117" s="1029"/>
      <c r="DS117" s="1029"/>
      <c r="DT117" s="1029"/>
      <c r="DU117" s="1030"/>
      <c r="DV117" s="1032" t="s">
        <v>428</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302</v>
      </c>
      <c r="AG118" s="955"/>
      <c r="AH118" s="955"/>
      <c r="AI118" s="955"/>
      <c r="AJ118" s="956"/>
      <c r="AK118" s="954" t="s">
        <v>301</v>
      </c>
      <c r="AL118" s="955"/>
      <c r="AM118" s="955"/>
      <c r="AN118" s="955"/>
      <c r="AO118" s="956"/>
      <c r="AP118" s="1041" t="s">
        <v>422</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430</v>
      </c>
      <c r="BW118" s="1068"/>
      <c r="BX118" s="1068"/>
      <c r="BY118" s="1068"/>
      <c r="BZ118" s="1068"/>
      <c r="CA118" s="1068" t="s">
        <v>430</v>
      </c>
      <c r="CB118" s="1068"/>
      <c r="CC118" s="1068"/>
      <c r="CD118" s="1068"/>
      <c r="CE118" s="1068"/>
      <c r="CF118" s="984" t="s">
        <v>428</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430</v>
      </c>
      <c r="DM118" s="1029"/>
      <c r="DN118" s="1029"/>
      <c r="DO118" s="1029"/>
      <c r="DP118" s="1030"/>
      <c r="DQ118" s="1031" t="s">
        <v>430</v>
      </c>
      <c r="DR118" s="1029"/>
      <c r="DS118" s="1029"/>
      <c r="DT118" s="1029"/>
      <c r="DU118" s="1030"/>
      <c r="DV118" s="1032" t="s">
        <v>430</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429</v>
      </c>
      <c r="AG119" s="962"/>
      <c r="AH119" s="962"/>
      <c r="AI119" s="962"/>
      <c r="AJ119" s="963"/>
      <c r="AK119" s="964" t="s">
        <v>430</v>
      </c>
      <c r="AL119" s="962"/>
      <c r="AM119" s="962"/>
      <c r="AN119" s="962"/>
      <c r="AO119" s="963"/>
      <c r="AP119" s="965" t="s">
        <v>430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456</v>
      </c>
      <c r="BP119" s="1076"/>
      <c r="BQ119" s="1067">
        <v>3390570</v>
      </c>
      <c r="BR119" s="1068"/>
      <c r="BS119" s="1068"/>
      <c r="BT119" s="1068"/>
      <c r="BU119" s="1068"/>
      <c r="BV119" s="1068">
        <v>3266059</v>
      </c>
      <c r="BW119" s="1068"/>
      <c r="BX119" s="1068"/>
      <c r="BY119" s="1068"/>
      <c r="BZ119" s="1068"/>
      <c r="CA119" s="1068">
        <v>3442007</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428</v>
      </c>
      <c r="DH119" s="1054"/>
      <c r="DI119" s="1054"/>
      <c r="DJ119" s="1054"/>
      <c r="DK119" s="1055"/>
      <c r="DL119" s="1053" t="s">
        <v>428</v>
      </c>
      <c r="DM119" s="1054"/>
      <c r="DN119" s="1054"/>
      <c r="DO119" s="1054"/>
      <c r="DP119" s="1055"/>
      <c r="DQ119" s="1053" t="s">
        <v>428</v>
      </c>
      <c r="DR119" s="1054"/>
      <c r="DS119" s="1054"/>
      <c r="DT119" s="1054"/>
      <c r="DU119" s="1055"/>
      <c r="DV119" s="1056" t="s">
        <v>428</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428</v>
      </c>
      <c r="AB120" s="1029"/>
      <c r="AC120" s="1029"/>
      <c r="AD120" s="1029"/>
      <c r="AE120" s="1030"/>
      <c r="AF120" s="1031" t="s">
        <v>428</v>
      </c>
      <c r="AG120" s="1029"/>
      <c r="AH120" s="1029"/>
      <c r="AI120" s="1029"/>
      <c r="AJ120" s="1030"/>
      <c r="AK120" s="1031" t="s">
        <v>428</v>
      </c>
      <c r="AL120" s="1029"/>
      <c r="AM120" s="1029"/>
      <c r="AN120" s="1029"/>
      <c r="AO120" s="1030"/>
      <c r="AP120" s="1032" t="s">
        <v>428</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4529769</v>
      </c>
      <c r="BR120" s="997"/>
      <c r="BS120" s="997"/>
      <c r="BT120" s="997"/>
      <c r="BU120" s="997"/>
      <c r="BV120" s="997">
        <v>4646341</v>
      </c>
      <c r="BW120" s="997"/>
      <c r="BX120" s="997"/>
      <c r="BY120" s="997"/>
      <c r="BZ120" s="997"/>
      <c r="CA120" s="997">
        <v>4496808</v>
      </c>
      <c r="CB120" s="997"/>
      <c r="CC120" s="997"/>
      <c r="CD120" s="997"/>
      <c r="CE120" s="997"/>
      <c r="CF120" s="1011">
        <v>278.5</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1185020</v>
      </c>
      <c r="DH120" s="997"/>
      <c r="DI120" s="997"/>
      <c r="DJ120" s="997"/>
      <c r="DK120" s="997"/>
      <c r="DL120" s="997">
        <v>1132521</v>
      </c>
      <c r="DM120" s="997"/>
      <c r="DN120" s="997"/>
      <c r="DO120" s="997"/>
      <c r="DP120" s="997"/>
      <c r="DQ120" s="997">
        <v>1078973</v>
      </c>
      <c r="DR120" s="997"/>
      <c r="DS120" s="997"/>
      <c r="DT120" s="997"/>
      <c r="DU120" s="997"/>
      <c r="DV120" s="998">
        <v>66.8</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428</v>
      </c>
      <c r="AG121" s="1029"/>
      <c r="AH121" s="1029"/>
      <c r="AI121" s="1029"/>
      <c r="AJ121" s="1030"/>
      <c r="AK121" s="1031" t="s">
        <v>428</v>
      </c>
      <c r="AL121" s="1029"/>
      <c r="AM121" s="1029"/>
      <c r="AN121" s="1029"/>
      <c r="AO121" s="1030"/>
      <c r="AP121" s="1032" t="s">
        <v>428</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428</v>
      </c>
      <c r="BR121" s="990"/>
      <c r="BS121" s="990"/>
      <c r="BT121" s="990"/>
      <c r="BU121" s="990"/>
      <c r="BV121" s="990" t="s">
        <v>428</v>
      </c>
      <c r="BW121" s="990"/>
      <c r="BX121" s="990"/>
      <c r="BY121" s="990"/>
      <c r="BZ121" s="990"/>
      <c r="CA121" s="990" t="s">
        <v>428</v>
      </c>
      <c r="CB121" s="990"/>
      <c r="CC121" s="990"/>
      <c r="CD121" s="990"/>
      <c r="CE121" s="990"/>
      <c r="CF121" s="984" t="s">
        <v>428</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104640</v>
      </c>
      <c r="DH121" s="990"/>
      <c r="DI121" s="990"/>
      <c r="DJ121" s="990"/>
      <c r="DK121" s="990"/>
      <c r="DL121" s="990">
        <v>103583</v>
      </c>
      <c r="DM121" s="990"/>
      <c r="DN121" s="990"/>
      <c r="DO121" s="990"/>
      <c r="DP121" s="990"/>
      <c r="DQ121" s="990">
        <v>101087</v>
      </c>
      <c r="DR121" s="990"/>
      <c r="DS121" s="990"/>
      <c r="DT121" s="990"/>
      <c r="DU121" s="990"/>
      <c r="DV121" s="991">
        <v>6.3</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428</v>
      </c>
      <c r="AB122" s="1029"/>
      <c r="AC122" s="1029"/>
      <c r="AD122" s="1029"/>
      <c r="AE122" s="1030"/>
      <c r="AF122" s="1031" t="s">
        <v>428</v>
      </c>
      <c r="AG122" s="1029"/>
      <c r="AH122" s="1029"/>
      <c r="AI122" s="1029"/>
      <c r="AJ122" s="1030"/>
      <c r="AK122" s="1031" t="s">
        <v>428</v>
      </c>
      <c r="AL122" s="1029"/>
      <c r="AM122" s="1029"/>
      <c r="AN122" s="1029"/>
      <c r="AO122" s="1030"/>
      <c r="AP122" s="1032" t="s">
        <v>428</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1933863</v>
      </c>
      <c r="BR122" s="1068"/>
      <c r="BS122" s="1068"/>
      <c r="BT122" s="1068"/>
      <c r="BU122" s="1068"/>
      <c r="BV122" s="1068">
        <v>1882288</v>
      </c>
      <c r="BW122" s="1068"/>
      <c r="BX122" s="1068"/>
      <c r="BY122" s="1068"/>
      <c r="BZ122" s="1068"/>
      <c r="CA122" s="1068">
        <v>1953536</v>
      </c>
      <c r="CB122" s="1068"/>
      <c r="CC122" s="1068"/>
      <c r="CD122" s="1068"/>
      <c r="CE122" s="1068"/>
      <c r="CF122" s="1088">
        <v>121</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429</v>
      </c>
      <c r="DM122" s="990"/>
      <c r="DN122" s="990"/>
      <c r="DO122" s="990"/>
      <c r="DP122" s="990"/>
      <c r="DQ122" s="990" t="s">
        <v>429</v>
      </c>
      <c r="DR122" s="990"/>
      <c r="DS122" s="990"/>
      <c r="DT122" s="990"/>
      <c r="DU122" s="990"/>
      <c r="DV122" s="991" t="s">
        <v>122</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429</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467</v>
      </c>
      <c r="BP123" s="1076"/>
      <c r="BQ123" s="1135">
        <v>6463632</v>
      </c>
      <c r="BR123" s="1136"/>
      <c r="BS123" s="1136"/>
      <c r="BT123" s="1136"/>
      <c r="BU123" s="1136"/>
      <c r="BV123" s="1136">
        <v>6528629</v>
      </c>
      <c r="BW123" s="1136"/>
      <c r="BX123" s="1136"/>
      <c r="BY123" s="1136"/>
      <c r="BZ123" s="1136"/>
      <c r="CA123" s="1136">
        <v>6450344</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429</v>
      </c>
      <c r="DR123" s="1029"/>
      <c r="DS123" s="1029"/>
      <c r="DT123" s="1029"/>
      <c r="DU123" s="1030"/>
      <c r="DV123" s="1032" t="s">
        <v>429</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429</v>
      </c>
      <c r="AG124" s="1029"/>
      <c r="AH124" s="1029"/>
      <c r="AI124" s="1029"/>
      <c r="AJ124" s="1030"/>
      <c r="AK124" s="1031" t="s">
        <v>429</v>
      </c>
      <c r="AL124" s="1029"/>
      <c r="AM124" s="1029"/>
      <c r="AN124" s="1029"/>
      <c r="AO124" s="1030"/>
      <c r="AP124" s="1032" t="s">
        <v>122</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433</v>
      </c>
      <c r="BR124" s="1098"/>
      <c r="BS124" s="1098"/>
      <c r="BT124" s="1098"/>
      <c r="BU124" s="1098"/>
      <c r="BV124" s="1098" t="s">
        <v>429</v>
      </c>
      <c r="BW124" s="1098"/>
      <c r="BX124" s="1098"/>
      <c r="BY124" s="1098"/>
      <c r="BZ124" s="1098"/>
      <c r="CA124" s="1098" t="s">
        <v>122</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433</v>
      </c>
      <c r="DM124" s="1054"/>
      <c r="DN124" s="1054"/>
      <c r="DO124" s="1054"/>
      <c r="DP124" s="1055"/>
      <c r="DQ124" s="1053" t="s">
        <v>429</v>
      </c>
      <c r="DR124" s="1054"/>
      <c r="DS124" s="1054"/>
      <c r="DT124" s="1054"/>
      <c r="DU124" s="1055"/>
      <c r="DV124" s="1056" t="s">
        <v>122</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429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429</v>
      </c>
      <c r="DH125" s="997"/>
      <c r="DI125" s="997"/>
      <c r="DJ125" s="997"/>
      <c r="DK125" s="997"/>
      <c r="DL125" s="997" t="s">
        <v>122</v>
      </c>
      <c r="DM125" s="997"/>
      <c r="DN125" s="997"/>
      <c r="DO125" s="997"/>
      <c r="DP125" s="997"/>
      <c r="DQ125" s="997" t="s">
        <v>429</v>
      </c>
      <c r="DR125" s="997"/>
      <c r="DS125" s="997"/>
      <c r="DT125" s="997"/>
      <c r="DU125" s="997"/>
      <c r="DV125" s="998" t="s">
        <v>122</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429</v>
      </c>
      <c r="AB126" s="1029"/>
      <c r="AC126" s="1029"/>
      <c r="AD126" s="1029"/>
      <c r="AE126" s="1030"/>
      <c r="AF126" s="1031" t="s">
        <v>429</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429</v>
      </c>
      <c r="AG127" s="1029"/>
      <c r="AH127" s="1029"/>
      <c r="AI127" s="1029"/>
      <c r="AJ127" s="1030"/>
      <c r="AK127" s="1031" t="s">
        <v>429</v>
      </c>
      <c r="AL127" s="1029"/>
      <c r="AM127" s="1029"/>
      <c r="AN127" s="1029"/>
      <c r="AO127" s="1030"/>
      <c r="AP127" s="1032" t="s">
        <v>122</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429</v>
      </c>
      <c r="DM127" s="990"/>
      <c r="DN127" s="990"/>
      <c r="DO127" s="990"/>
      <c r="DP127" s="990"/>
      <c r="DQ127" s="990" t="s">
        <v>429</v>
      </c>
      <c r="DR127" s="990"/>
      <c r="DS127" s="990"/>
      <c r="DT127" s="990"/>
      <c r="DU127" s="990"/>
      <c r="DV127" s="991" t="s">
        <v>122</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t="s">
        <v>429</v>
      </c>
      <c r="AB128" s="1118"/>
      <c r="AC128" s="1118"/>
      <c r="AD128" s="1118"/>
      <c r="AE128" s="1119"/>
      <c r="AF128" s="1120" t="s">
        <v>122</v>
      </c>
      <c r="AG128" s="1118"/>
      <c r="AH128" s="1118"/>
      <c r="AI128" s="1118"/>
      <c r="AJ128" s="1119"/>
      <c r="AK128" s="1120" t="s">
        <v>429</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429</v>
      </c>
      <c r="DH128" s="1110"/>
      <c r="DI128" s="1110"/>
      <c r="DJ128" s="1110"/>
      <c r="DK128" s="1110"/>
      <c r="DL128" s="1110">
        <v>1986</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1802536</v>
      </c>
      <c r="AB129" s="1029"/>
      <c r="AC129" s="1029"/>
      <c r="AD129" s="1029"/>
      <c r="AE129" s="1030"/>
      <c r="AF129" s="1031">
        <v>1789956</v>
      </c>
      <c r="AG129" s="1029"/>
      <c r="AH129" s="1029"/>
      <c r="AI129" s="1029"/>
      <c r="AJ129" s="1030"/>
      <c r="AK129" s="1031">
        <v>1778931</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429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161101</v>
      </c>
      <c r="AB130" s="1029"/>
      <c r="AC130" s="1029"/>
      <c r="AD130" s="1029"/>
      <c r="AE130" s="1030"/>
      <c r="AF130" s="1031">
        <v>165543</v>
      </c>
      <c r="AG130" s="1029"/>
      <c r="AH130" s="1029"/>
      <c r="AI130" s="1029"/>
      <c r="AJ130" s="1030"/>
      <c r="AK130" s="1031">
        <v>164146</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5.4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1641435</v>
      </c>
      <c r="AB131" s="1054"/>
      <c r="AC131" s="1054"/>
      <c r="AD131" s="1054"/>
      <c r="AE131" s="1055"/>
      <c r="AF131" s="1053">
        <v>1624413</v>
      </c>
      <c r="AG131" s="1054"/>
      <c r="AH131" s="1054"/>
      <c r="AI131" s="1054"/>
      <c r="AJ131" s="1055"/>
      <c r="AK131" s="1053">
        <v>1614785</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433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5.0701368010000003</v>
      </c>
      <c r="AB132" s="1170"/>
      <c r="AC132" s="1170"/>
      <c r="AD132" s="1170"/>
      <c r="AE132" s="1171"/>
      <c r="AF132" s="1172">
        <v>5.6725721849999999</v>
      </c>
      <c r="AG132" s="1170"/>
      <c r="AH132" s="1170"/>
      <c r="AI132" s="1170"/>
      <c r="AJ132" s="1171"/>
      <c r="AK132" s="1172">
        <v>5.582910418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4.2</v>
      </c>
      <c r="AB133" s="1153"/>
      <c r="AC133" s="1153"/>
      <c r="AD133" s="1153"/>
      <c r="AE133" s="1154"/>
      <c r="AF133" s="1152">
        <v>5</v>
      </c>
      <c r="AG133" s="1153"/>
      <c r="AH133" s="1153"/>
      <c r="AI133" s="1153"/>
      <c r="AJ133" s="1154"/>
      <c r="AK133" s="1152">
        <v>5.4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ibODo1lfYIZ3I5XCQxM390G1KlsVwZa8zrZ9xTHs8K3Yh4G7FlS1gQXEO5JKew3kAmnjRzsPZOlD1NO/Vo9kw==" saltValue="zk+AU0ngMUia7YJe6e+3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1ofetbxmCdqGoOChpJ0pDVmzbhk7Ko3Rez9v5WQLgAcynfexTI151d0S4nKuMiO2NNIwQub6bGMygph2Xp0TA==" saltValue="F8CXEMKXWT8BLRTHQb4B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3"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3cUSi497Xd7rltZA+YvJG6YHI6iXkt9oDo3tJqajHerUGQ0JCE1R5OwQ+LVhRc+IthmOaDJ3LeXVkmgvwMCBQ==" saltValue="652EzDR31a7EFM9IESLb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497570</v>
      </c>
      <c r="AP9" s="292">
        <v>135763</v>
      </c>
      <c r="AQ9" s="293">
        <v>163768</v>
      </c>
      <c r="AR9" s="294">
        <v>-17.100000000000001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44309</v>
      </c>
      <c r="AP10" s="295">
        <v>12090</v>
      </c>
      <c r="AQ10" s="296">
        <v>20420</v>
      </c>
      <c r="AR10" s="297">
        <v>-40.799999999999997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79643</v>
      </c>
      <c r="AP11" s="295">
        <v>21731</v>
      </c>
      <c r="AQ11" s="296">
        <v>24792</v>
      </c>
      <c r="AR11" s="297">
        <v>-12.3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1566</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22656</v>
      </c>
      <c r="AP14" s="295">
        <v>6182</v>
      </c>
      <c r="AQ14" s="296">
        <v>8316</v>
      </c>
      <c r="AR14" s="297">
        <v>-25.7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11235</v>
      </c>
      <c r="AP15" s="295">
        <v>3065</v>
      </c>
      <c r="AQ15" s="296">
        <v>4918</v>
      </c>
      <c r="AR15" s="297">
        <v>-37.700000000000003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-48301</v>
      </c>
      <c r="AP16" s="295">
        <v>-13179</v>
      </c>
      <c r="AQ16" s="296">
        <v>-16679</v>
      </c>
      <c r="AR16" s="297">
        <v>-21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607112</v>
      </c>
      <c r="AP17" s="295">
        <v>165651</v>
      </c>
      <c r="AQ17" s="296">
        <v>207100</v>
      </c>
      <c r="AR17" s="297">
        <v>-20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15.28</v>
      </c>
      <c r="AP21" s="308">
        <v>18.739999999999998</v>
      </c>
      <c r="AQ21" s="309">
        <v>-3.46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96.3</v>
      </c>
      <c r="AP22" s="313">
        <v>94.9</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148039</v>
      </c>
      <c r="AP32" s="322">
        <v>40393</v>
      </c>
      <c r="AQ32" s="323">
        <v>99822</v>
      </c>
      <c r="AR32" s="324">
        <v>-59.5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94493</v>
      </c>
      <c r="AP35" s="322">
        <v>25783</v>
      </c>
      <c r="AQ35" s="323">
        <v>28667</v>
      </c>
      <c r="AR35" s="324">
        <v>-10.1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11766</v>
      </c>
      <c r="AP36" s="322">
        <v>3210</v>
      </c>
      <c r="AQ36" s="323">
        <v>3929</v>
      </c>
      <c r="AR36" s="324">
        <v>-18.3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t="s">
        <v>505</v>
      </c>
      <c r="AP37" s="322" t="s">
        <v>505</v>
      </c>
      <c r="AQ37" s="323">
        <v>922</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32</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t="s">
        <v>505</v>
      </c>
      <c r="AP39" s="322" t="s">
        <v>505</v>
      </c>
      <c r="AQ39" s="323">
        <v>-3300</v>
      </c>
      <c r="AR39" s="324" t="s">
        <v>505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-164146</v>
      </c>
      <c r="AP40" s="322">
        <v>-44787</v>
      </c>
      <c r="AQ40" s="323">
        <v>-100418</v>
      </c>
      <c r="AR40" s="324">
        <v>-55.4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90152</v>
      </c>
      <c r="AP41" s="322">
        <v>24598</v>
      </c>
      <c r="AQ41" s="323">
        <v>29653</v>
      </c>
      <c r="AR41" s="324">
        <v>-17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700812</v>
      </c>
      <c r="AN51" s="344">
        <v>178278</v>
      </c>
      <c r="AO51" s="345">
        <v>155.5</v>
      </c>
      <c r="AP51" s="346">
        <v>263041</v>
      </c>
      <c r="AQ51" s="347">
        <v>18.600000000000001</v>
      </c>
      <c r="AR51" s="348">
        <v>136.9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697915</v>
      </c>
      <c r="AN52" s="352">
        <v>177541</v>
      </c>
      <c r="AO52" s="353">
        <v>192.1</v>
      </c>
      <c r="AP52" s="354">
        <v>103171</v>
      </c>
      <c r="AQ52" s="355">
        <v>-1.2</v>
      </c>
      <c r="AR52" s="356">
        <v>193.3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248777</v>
      </c>
      <c r="AN53" s="344">
        <v>64283</v>
      </c>
      <c r="AO53" s="345">
        <v>-63.9</v>
      </c>
      <c r="AP53" s="346">
        <v>272886</v>
      </c>
      <c r="AQ53" s="347">
        <v>3.7</v>
      </c>
      <c r="AR53" s="348">
        <v>-67.599999999999994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248777</v>
      </c>
      <c r="AN54" s="352">
        <v>64283</v>
      </c>
      <c r="AO54" s="353">
        <v>-63.8</v>
      </c>
      <c r="AP54" s="354">
        <v>125724</v>
      </c>
      <c r="AQ54" s="355">
        <v>21.9</v>
      </c>
      <c r="AR54" s="356">
        <v>-85.7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267086</v>
      </c>
      <c r="AN55" s="344">
        <v>70360</v>
      </c>
      <c r="AO55" s="345">
        <v>9.5</v>
      </c>
      <c r="AP55" s="346">
        <v>245039</v>
      </c>
      <c r="AQ55" s="347">
        <v>-10.199999999999999</v>
      </c>
      <c r="AR55" s="348">
        <v>19.7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228759</v>
      </c>
      <c r="AN56" s="352">
        <v>60263</v>
      </c>
      <c r="AO56" s="353">
        <v>-6.3</v>
      </c>
      <c r="AP56" s="354">
        <v>108922</v>
      </c>
      <c r="AQ56" s="355">
        <v>-13.4</v>
      </c>
      <c r="AR56" s="356">
        <v>7.1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302989</v>
      </c>
      <c r="AN57" s="344">
        <v>81230</v>
      </c>
      <c r="AO57" s="345">
        <v>15.4</v>
      </c>
      <c r="AP57" s="346">
        <v>237994</v>
      </c>
      <c r="AQ57" s="347">
        <v>-2.9</v>
      </c>
      <c r="AR57" s="348">
        <v>18.3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187996</v>
      </c>
      <c r="AN58" s="352">
        <v>50401</v>
      </c>
      <c r="AO58" s="353">
        <v>-16.399999999999999</v>
      </c>
      <c r="AP58" s="354">
        <v>110361</v>
      </c>
      <c r="AQ58" s="355">
        <v>1.3</v>
      </c>
      <c r="AR58" s="356">
        <v>-17.7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815280</v>
      </c>
      <c r="AN59" s="344">
        <v>222450</v>
      </c>
      <c r="AO59" s="345">
        <v>173.9</v>
      </c>
      <c r="AP59" s="346">
        <v>267911</v>
      </c>
      <c r="AQ59" s="347">
        <v>12.6</v>
      </c>
      <c r="AR59" s="348">
        <v>161.30000000000001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500625</v>
      </c>
      <c r="AN60" s="352">
        <v>136596</v>
      </c>
      <c r="AO60" s="353">
        <v>171</v>
      </c>
      <c r="AP60" s="354">
        <v>106425</v>
      </c>
      <c r="AQ60" s="355">
        <v>-3.6</v>
      </c>
      <c r="AR60" s="356">
        <v>174.6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466989</v>
      </c>
      <c r="AN61" s="359">
        <v>123320</v>
      </c>
      <c r="AO61" s="360">
        <v>58.1</v>
      </c>
      <c r="AP61" s="361">
        <v>257374</v>
      </c>
      <c r="AQ61" s="362">
        <v>4.4000000000000004</v>
      </c>
      <c r="AR61" s="348">
        <v>53.7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372814</v>
      </c>
      <c r="AN62" s="352">
        <v>97817</v>
      </c>
      <c r="AO62" s="353">
        <v>55.3</v>
      </c>
      <c r="AP62" s="354">
        <v>110921</v>
      </c>
      <c r="AQ62" s="355">
        <v>1</v>
      </c>
      <c r="AR62" s="356">
        <v>54.3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4EaiJBfkXJ4tPBlTfZaUi6w4g4Hj4ZTufe03OqEVzHz/oWkiPCXRZuRLvWOiGK1lP4tMNaqIOk8SjlSq7Akzg==" saltValue="awWn4pId6abnNEFz0+6b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0syHIX8+wX2UTZ+gUq+RleQwwdKmqiDWMp/WTzDxy7eMIXZHSrihT7ull9dwsO+RpKcnPDXVxlEut8ZuSHP6Q==" saltValue="pSbN8E3WbU5s9zVlsWLX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25"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hhFFjlseJPm28xlEENKz8E3YsqknTia0BwyZ/AistKgG0cJW1OzmV9t44aeYGRr/TlecVHNvrVOE47aFcHlw==" saltValue="DytxepLmHhyqe/sK7B9I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105.15</v>
      </c>
      <c r="G47" s="12">
        <v>109.49</v>
      </c>
      <c r="H47" s="12">
        <v>111.31</v>
      </c>
      <c r="I47" s="12">
        <v>120.61</v>
      </c>
      <c r="J47" s="13">
        <v>104.63</v>
      </c>
    </row>
    <row r="48" spans="2:10" ht="57.75" customHeight="1" x14ac:dyDescent="0.15">
      <c r="B48" s="14"/>
      <c r="C48" s="1214" t="s">
        <v>4</v>
      </c>
      <c r="D48" s="1214"/>
      <c r="E48" s="1215"/>
      <c r="F48" s="15">
        <v>3.75</v>
      </c>
      <c r="G48" s="16">
        <v>2.7</v>
      </c>
      <c r="H48" s="16">
        <v>5.34</v>
      </c>
      <c r="I48" s="16">
        <v>3.81</v>
      </c>
      <c r="J48" s="17">
        <v>5.8</v>
      </c>
    </row>
    <row r="49" spans="2:10" ht="57.75" customHeight="1" thickBot="1" x14ac:dyDescent="0.2">
      <c r="B49" s="18"/>
      <c r="C49" s="1216" t="s">
        <v>5</v>
      </c>
      <c r="D49" s="1216"/>
      <c r="E49" s="1217"/>
      <c r="F49" s="19" t="s">
        <v>553</v>
      </c>
      <c r="G49" s="20">
        <v>2.2000000000000002</v>
      </c>
      <c r="H49" s="20">
        <v>8.89</v>
      </c>
      <c r="I49" s="20">
        <v>6.96</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9ZJmfDtecRnqWWWUL6wfDNFui/uspyuRv3j6kvg3TuahIMKbBLrGZxu5HYGq2YYTEsf58IS98HBy/7Sv62F3Q==" saltValue="mHz5savrg/tBLAMizqbN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2019-03-12T01:12:00Z</cp:lastPrinted>
  <dcterms:created xsi:type="dcterms:W3CDTF">2019-02-14T01:59:22Z</dcterms:created>
  <dcterms:modified xsi:type="dcterms:W3CDTF">2019-08-05T07:40:09Z</dcterms:modified>
  <cp:category/>
</cp:coreProperties>
</file>