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X:\０１．総務課\財政係\平成３０年度　財政\02 各種調査\05 【財政状況資料集】_104281_高山村_2016\"/>
    </mc:Choice>
  </mc:AlternateContent>
  <xr:revisionPtr revIDLastSave="0" documentId="10_ncr:8100000_{02A483BD-994F-4D15-A823-8B4F60B943B4}" xr6:coauthVersionLast="33" xr6:coauthVersionMax="33" xr10:uidLastSave="{00000000-0000-0000-0000-000000000000}"/>
  <bookViews>
    <workbookView xWindow="0" yWindow="0" windowWidth="19200" windowHeight="11025" firstSheet="11" activeTab="13"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CO34" i="9" l="1"/>
</calcChain>
</file>

<file path=xl/sharedStrings.xml><?xml version="1.0" encoding="utf-8"?>
<sst xmlns="http://schemas.openxmlformats.org/spreadsheetml/2006/main" count="1125" uniqueCount="559">
  <si>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</si>
  <si>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</si>
  <si>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</si>
  <si>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</si>
  <si>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</si>
  <si>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</si>
  <si>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</si>
  <si>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</si>
  <si>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</si>
  <si>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</si>
  <si>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</si>
  <si>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</si>
  <si>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</si>
  <si>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</si>
  <si>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</si>
  <si>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</si>
  <si>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</si>
  <si>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</si>
  <si>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</si>
  <si>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</si>
  <si>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</si>
  <si>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</si>
  <si>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</si>
  <si>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</si>
  <si>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</si>
  <si>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</si>
  <si>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</si>
  <si>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</si>
  <si>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</si>
  <si>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</si>
  <si>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</si>
  <si>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</si>
  <si>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</si>
  <si>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</si>
  <si>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</si>
  <si>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</si>
  <si>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</si>
  <si>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</si>
  <si>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</si>
  <si>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</si>
  <si>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</si>
  <si>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</si>
  <si>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</si>
  <si>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</si>
  <si>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</si>
  <si>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</si>
  <si>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</si>
  <si>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</si>
  <si>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</si>
  <si>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</si>
  <si>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</si>
  <si>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</si>
  <si>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</si>
  <si>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</si>
  <si>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</si>
  <si>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</si>
  <si>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</si>
  <si>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</si>
  <si>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</si>
  <si>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</si>
  <si>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</si>
  <si>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</si>
  <si>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</si>
  <si>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</si>
  <si>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</si>
  <si>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</si>
  <si>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</si>
  <si>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</si>
  <si>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</si>
  <si>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</si>
  <si>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</si>
  <si>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</si>
  <si>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</si>
  <si>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</si>
  <si>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</si>
  <si>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</si>
  <si>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</si>
  <si>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</si>
  <si>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</si>
  <si>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</si>
  <si>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</si>
  <si>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</si>
  <si>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</si>
  <si>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</si>
  <si>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</si>
  <si>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</si>
  <si>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</si>
  <si>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</si>
  <si>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</si>
  <si>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</si>
  <si>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</si>
  <si>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</si>
  <si>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</si>
  <si>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</si>
  <si>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</si>
  <si>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</si>
  <si>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</si>
  <si>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</si>
  <si>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</si>
  <si>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</si>
  <si>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</si>
  <si>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</si>
  <si>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</si>
  <si>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</si>
  <si>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</si>
  <si>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</si>
  <si>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</si>
  <si>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</si>
  <si>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</si>
  <si>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</si>
  <si>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</si>
  <si>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</si>
  <si>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</si>
  <si>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</si>
  <si>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</si>
  <si>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</si>
  <si>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</si>
  <si>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</si>
  <si>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</si>
  <si>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</si>
  <si>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</si>
  <si>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</si>
  <si>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</si>
  <si>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</si>
  <si>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</si>
  <si>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</si>
  <si>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</si>
  <si>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</si>
  <si>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</si>
  <si>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</si>
  <si>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</si>
  <si>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</si>
  <si>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</si>
  <si>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</si>
  <si>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</si>
  <si>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</si>
  <si>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</si>
  <si>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</si>
  <si>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</si>
  <si>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</si>
  <si>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</si>
  <si>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</si>
  <si>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</si>
  <si>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</si>
  <si>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</si>
  <si>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</si>
  <si>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</si>
  <si>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</si>
  <si>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</si>
  <si>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</si>
  <si>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</si>
  <si>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</si>
  <si>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</si>
  <si>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</si>
  <si>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</si>
  <si>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</si>
  <si>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</si>
  <si>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</si>
  <si>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</si>
  <si>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</si>
  <si>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</si>
  <si>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</si>
  <si>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</si>
  <si>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</si>
  <si>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</si>
  <si>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</si>
  <si>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</si>
  <si>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</si>
  <si>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</si>
  <si>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</si>
  <si>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</si>
  <si>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</si>
  <si>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</si>
  <si>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</si>
  <si>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</si>
  <si>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</si>
  <si>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</si>
  <si>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</si>
  <si>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</si>
  <si>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</si>
  <si>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</si>
  <si>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</si>
  <si>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</si>
  <si>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</si>
  <si>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</si>
  <si>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</si>
  <si>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</si>
  <si>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</si>
  <si>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</si>
  <si>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</si>
  <si>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</si>
  <si>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</si>
  <si>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</si>
  <si>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</si>
  <si>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</si>
  <si>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</si>
  <si>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</si>
  <si>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</si>
  <si>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群馬県高山村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</si>
  <si>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</si>
  <si>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</si>
  <si>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</si>
  <si>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</si>
  <si>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</si>
  <si>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</si>
  <si>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</si>
  <si>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</si>
  <si>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</si>
  <si>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</si>
  <si>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</si>
  <si>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</si>
  <si>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</si>
  <si>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</si>
  <si>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</si>
  <si>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</si>
  <si>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</si>
  <si>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</si>
  <si>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</si>
  <si>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</si>
  <si>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</si>
  <si>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</si>
  <si>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</si>
  <si>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</si>
  <si>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</si>
  <si>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</si>
  <si>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</si>
  <si>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</si>
  <si>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</si>
  <si>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</si>
  <si>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</si>
  <si>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</si>
  <si>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</si>
  <si>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</si>
  <si>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</si>
  <si>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</si>
  <si>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</si>
  <si>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</si>
  <si>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</si>
  <si>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</si>
  <si>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</si>
  <si>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</si>
  <si>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</si>
  <si>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</si>
  <si>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</si>
  <si>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</si>
  <si>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</si>
  <si>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</si>
  <si>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</si>
  <si>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</si>
  <si>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</si>
  <si>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</si>
  <si>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</si>
  <si>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</si>
  <si>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</si>
  <si>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</si>
  <si>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</si>
  <si>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</si>
  <si>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</si>
  <si>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</si>
  <si>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</si>
  <si>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</si>
  <si>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</si>
  <si>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</si>
  <si>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</si>
  <si>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</si>
  <si>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</si>
  <si>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</si>
  <si>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</si>
  <si>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</si>
  <si>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</si>
  <si>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</si>
  <si>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</si>
  <si>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</si>
  <si>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</si>
  <si>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</si>
  <si>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</si>
  <si>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</si>
  <si>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</si>
  <si>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</si>
  <si>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</si>
  <si>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</si>
  <si>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</si>
  <si>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</si>
  <si>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</si>
  <si>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</si>
  <si>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</si>
  <si>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</si>
  <si>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</si>
  <si>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</si>
  <si>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</si>
  <si>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</si>
  <si>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</si>
  <si>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</si>
  <si>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</si>
  <si>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</si>
  <si>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</si>
  <si>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</si>
  <si>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</si>
  <si>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</si>
  <si>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</si>
  <si>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</si>
  <si>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</si>
  <si>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</si>
  <si>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</si>
  <si>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</si>
  <si>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</si>
  <si>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</si>
  <si>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</si>
  <si>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</si>
  <si>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</si>
  <si>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</si>
  <si>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</si>
  <si>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</si>
  <si>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</si>
  <si>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</si>
  <si>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</si>
  <si>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</si>
  <si>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</si>
  <si>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</si>
  <si>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</si>
  <si>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</si>
  <si>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</si>
  <si>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</si>
  <si>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</si>
  <si>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</si>
  <si>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</si>
  <si>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</si>
  <si>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</si>
  <si>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</si>
  <si>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</si>
  <si>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</si>
  <si>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</si>
  <si>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</si>
  <si>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</si>
  <si>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</si>
  <si>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</si>
  <si>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</si>
  <si>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</si>
  <si>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</si>
  <si>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</si>
  <si>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</si>
  <si>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</si>
  <si>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</si>
  <si>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</si>
  <si>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</si>
  <si>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</si>
  <si>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</si>
  <si>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群馬県高山村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</si>
  <si>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</si>
  <si>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</si>
  <si>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</si>
  <si>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</si>
  <si>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</si>
  <si>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</si>
  <si>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</si>
  <si>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</si>
  <si>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</si>
  <si>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</si>
  <si>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</si>
  <si>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</si>
  <si>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</si>
  <si>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</si>
  <si>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</si>
  <si>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</si>
  <si>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</si>
  <si>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</si>
  <si>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</si>
  <si>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</si>
  <si>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</si>
  <si>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</si>
  <si>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</si>
  <si>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</si>
  <si>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</si>
  <si>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</si>
  <si>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</si>
  <si>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</si>
  <si>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</si>
  <si>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</si>
  <si>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</si>
  <si>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</si>
  <si>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</si>
  <si>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</si>
  <si>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</si>
  <si>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</si>
  <si>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</si>
  <si>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</si>
  <si>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</si>
  <si>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</si>
  <si>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</si>
  <si>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</si>
  <si>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</si>
  <si>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</si>
  <si>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</si>
  <si>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</si>
  <si>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</si>
  <si>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</si>
  <si>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</si>
  <si>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</si>
  <si>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</si>
  <si>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</si>
  <si>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</si>
  <si>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</si>
  <si>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</si>
  <si>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</si>
  <si>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</si>
  <si>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</si>
  <si>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</si>
  <si>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</si>
  <si>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</si>
  <si>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</si>
  <si>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</si>
  <si>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</si>
  <si>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</si>
  <si>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</si>
  <si>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</si>
  <si>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</si>
  <si>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</si>
  <si>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</si>
  <si>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</si>
  <si>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</si>
  <si>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</si>
  <si>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</si>
  <si>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</si>
  <si>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</si>
  <si>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</si>
  <si>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</si>
  <si>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</si>
  <si>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</si>
  <si>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</si>
  <si>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</si>
  <si>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</si>
  <si>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</si>
  <si>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</si>
  <si>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</si>
  <si>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</si>
  <si>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</si>
  <si>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</si>
  <si>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</si>
  <si>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</si>
  <si>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</si>
  <si>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</si>
  <si>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</si>
  <si>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</si>
  <si>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</si>
  <si>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</si>
  <si>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</si>
  <si>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</si>
  <si>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</si>
  <si>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</si>
  <si>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</si>
  <si>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</si>
  <si>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</si>
  <si>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</si>
  <si>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</si>
  <si>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</si>
  <si>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</si>
  <si>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</si>
  <si>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</si>
  <si>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</si>
  <si>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</si>
  <si>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</si>
  <si>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</si>
  <si>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</si>
  <si>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</si>
  <si>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</si>
  <si>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</si>
  <si>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</si>
  <si>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</si>
  <si>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</si>
  <si>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</si>
  <si>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</si>
  <si>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</si>
  <si>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</si>
  <si>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</si>
  <si>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</si>
  <si>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</si>
  <si>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</si>
  <si>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</si>
  <si>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</si>
  <si>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</si>
  <si>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</si>
  <si>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</si>
  <si>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</si>
  <si>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</si>
  <si>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</si>
  <si>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</si>
  <si>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</si>
  <si>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</si>
  <si>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</si>
  <si>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</si>
  <si>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</si>
  <si>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</si>
  <si>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</si>
  <si>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</si>
  <si>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</si>
  <si>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</si>
  <si>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</si>
  <si>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</si>
  <si>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</si>
  <si>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</si>
  <si>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</si>
  <si>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</si>
  <si>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</si>
  <si>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</si>
  <si>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</si>
  <si>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</si>
  <si>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</si>
  <si>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</si>
  <si>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</si>
  <si>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</si>
  <si>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</si>
  <si>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</si>
  <si>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</si>
  <si>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</si>
  <si>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</si>
  <si>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</si>
  <si>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</si>
  <si>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</si>
  <si>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</si>
  <si>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</si>
  <si>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</si>
  <si>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</si>
  <si>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</si>
  <si>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</si>
  <si>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</si>
  <si>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5.19</t>
  </si>
  <si>
    <t>一般会計</t>
  </si>
  <si>
    <t>国民健康保険特別会計</t>
  </si>
  <si>
    <t>介護保険特別会計（保険事業勘定）</t>
  </si>
  <si>
    <t>土地開発事業特別会計</t>
  </si>
  <si>
    <t>水をきれいにする事業特別会計</t>
  </si>
  <si>
    <t>簡易水道事業特別会計</t>
  </si>
  <si>
    <t>後期高齢者医療特別会計</t>
  </si>
  <si>
    <t>農業用水事業特別会計</t>
  </si>
  <si>
    <t>その他会計（赤字）</t>
  </si>
  <si>
    <t>その他会計（黒字）</t>
  </si>
  <si>
    <t>-</t>
    <phoneticPr fontId="2"/>
  </si>
  <si>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</si>
  <si>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</si>
  <si>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</si>
  <si>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</si>
  <si>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群馬県後期高齢者医療連合（一般会計）</t>
    <rPh sb="0" eb="3">
      <t>グンマケン</t>
    </rPh>
    <rPh sb="3" eb="5">
      <t>コウキ</t>
    </rPh>
    <rPh sb="5" eb="8">
      <t>コウレイシャ</t>
    </rPh>
    <rPh sb="8" eb="10">
      <t>イリョウ</t>
    </rPh>
    <rPh sb="10" eb="12">
      <t>レンゴウ</t>
    </rPh>
    <rPh sb="13" eb="15">
      <t>イッパン</t>
    </rPh>
    <rPh sb="15" eb="17">
      <t>カイケイ</t>
    </rPh>
    <phoneticPr fontId="2"/>
  </si>
  <si>
    <t>群馬県後期高齢者医療連合（事業会計）</t>
    <rPh sb="0" eb="3">
      <t>グンマケン</t>
    </rPh>
    <rPh sb="3" eb="5">
      <t>コウキ</t>
    </rPh>
    <rPh sb="5" eb="8">
      <t>コウレイシャ</t>
    </rPh>
    <rPh sb="8" eb="10">
      <t>イリョウ</t>
    </rPh>
    <rPh sb="10" eb="12">
      <t>レンゴウ</t>
    </rPh>
    <rPh sb="13" eb="15">
      <t>ジギョウ</t>
    </rPh>
    <rPh sb="15" eb="17">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</si>
  <si>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</si>
  <si>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</si>
  <si>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たかやま振興公社</t>
    <rPh sb="4" eb="6">
      <t>シンコウ</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</si>
  <si>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</si>
  <si>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</si>
  <si>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</si>
  <si>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</si>
  <si>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</si>
  <si>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</si>
  <si>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</si>
  <si>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</si>
  <si>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</si>
  <si>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</si>
  <si>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</si>
  <si>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</si>
  <si>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将来負担額に対して充当可能財源等が上回っている状況が続いており、実質公債費比率についても類似団体と比較して低い水準ではあるが近年は上昇傾向にある。これは、近年の臨時財政対策債の償還期限を短縮したことが主な要因である。また、次年度以降は大型事業が予定されていることから今後も上昇していくことが想定されるため、世代間の負担の公平化と公債費負担の中長期的な観点から公債費の適正化に取り組んで行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</si>
</sst>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C0F5-4C47-866C-2C85E1843F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69779</c:v>
                </c:pt>
                <c:pt idx="1">
                  <c:v>178278</c:v>
                </c:pt>
                <c:pt idx="2">
                  <c:v>64283</c:v>
                </c:pt>
                <c:pt idx="3">
                  <c:v>70360</c:v>
                </c:pt>
                <c:pt idx="4">
                  <c:v>81230</c:v>
                </c:pt>
              </c:numCache>
            </c:numRef>
          </c:val>
          <c:smooth val="0"/>
          <c:extLst>
            <c:ext xmlns:c16="http://schemas.microsoft.com/office/drawing/2014/chart" uri="{C3380CC4-5D6E-409C-BE32-E72D297353CC}">
              <c16:uniqueId val="{00000001-C0F5-4C47-866C-2C85E1843FAD}"/>
            </c:ext>
          </c:extLst>
        </c:ser>
        <c:dLbls>
          <c:showLegendKey val="0"/>
          <c:showVal val="0"/>
          <c:showCatName val="0"/>
          <c:showSerName val="0"/>
          <c:showPercent val="0"/>
          <c:showBubbleSize val="0"/>
        </c:dLbls>
        <c:marker val="1"/>
        <c:smooth val="0"/>
        <c:axId val="51861376"/>
        <c:axId val="51863552"/>
      </c:lineChart>
      <c:catAx>
        <c:axId val="5186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63552"/>
        <c:crosses val="autoZero"/>
        <c:auto val="1"/>
        <c:lblAlgn val="ctr"/>
        <c:lblOffset val="100"/>
        <c:tickLblSkip val="1"/>
        <c:tickMarkSkip val="1"/>
        <c:noMultiLvlLbl val="0"/>
      </c:catAx>
      <c:valAx>
        <c:axId val="518635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6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3.92</c:v>
                </c:pt>
                <c:pt idx="1">
                  <c:v>3.75</c:v>
                </c:pt>
                <c:pt idx="2">
                  <c:v>2.7</c:v>
                </c:pt>
                <c:pt idx="3">
                  <c:v>5.34</c:v>
                </c:pt>
                <c:pt idx="4">
                  <c:v>3.81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109.94</c:v>
                </c:pt>
                <c:pt idx="1">
                  <c:v>105.15</c:v>
                </c:pt>
                <c:pt idx="2">
                  <c:v>109.49</c:v>
                </c:pt>
                <c:pt idx="3">
                  <c:v>111.31</c:v>
                </c:pt>
                <c:pt idx="4">
                  <c:v>120.61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754880"/>
        <c:axId val="11576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c:v>
                </c:pt>
                <c:pt idx="1">
                  <c:v>-5.19</c:v>
                </c:pt>
                <c:pt idx="2">
                  <c:v>2.2000000000000002</c:v>
                </c:pt>
                <c:pt idx="3">
                  <c:v>8.89</c:v>
                </c:pt>
                <c:pt idx="4">
                  <c:v>6.96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754880"/>
        <c:axId val="115769344"/>
      </c:lineChart>
      <c:catAx>
        <c:axId val="11575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69344"/>
        <c:crosses val="autoZero"/>
        <c:auto val="1"/>
        <c:lblAlgn val="ctr"/>
        <c:lblOffset val="100"/>
        <c:tickLblSkip val="1"/>
        <c:tickMarkSkip val="1"/>
        <c:noMultiLvlLbl val="0"/>
      </c:catAx>
      <c:valAx>
        <c:axId val="11576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5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0.14000000000000001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0.17</c:v>
                </c:pt>
                <c:pt idx="4">
                  <c:v>#N/A</c:v>
                </c:pt>
                <c:pt idx="5">
                  <c:v>0.11</c:v>
                </c:pt>
                <c:pt idx="6">
                  <c:v>#N/A</c:v>
                </c:pt>
                <c:pt idx="7">
                  <c:v>0.01</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0.23</c:v>
                </c:pt>
                <c:pt idx="4">
                  <c:v>#N/A</c:v>
                </c:pt>
                <c:pt idx="5">
                  <c:v>0.11</c:v>
                </c:pt>
                <c:pt idx="6">
                  <c:v>#N/A</c:v>
                </c:pt>
                <c:pt idx="7">
                  <c:v>0.06</c:v>
                </c:pt>
                <c:pt idx="8">
                  <c:v>#N/A</c:v>
                </c:pt>
                <c:pt idx="9">
                  <c:v>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0.3</c:v>
                </c:pt>
                <c:pt idx="4">
                  <c:v>#N/A</c:v>
                </c:pt>
                <c:pt idx="5">
                  <c:v>0.18</c:v>
                </c:pt>
                <c:pt idx="6">
                  <c:v>#N/A</c:v>
                </c:pt>
                <c:pt idx="7">
                  <c:v>0.11</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0.68</c:v>
                </c:pt>
                <c:pt idx="2">
                  <c:v>#N/A</c:v>
                </c:pt>
                <c:pt idx="3">
                  <c:v>0.05</c:v>
                </c:pt>
                <c:pt idx="4">
                  <c:v>#N/A</c:v>
                </c:pt>
                <c:pt idx="5">
                  <c:v>0.39</c:v>
                </c:pt>
                <c:pt idx="6">
                  <c:v>#N/A</c:v>
                </c:pt>
                <c:pt idx="7">
                  <c:v>0.34</c:v>
                </c:pt>
                <c:pt idx="8">
                  <c:v>#N/A</c:v>
                </c:pt>
                <c:pt idx="9">
                  <c:v>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0.97</c:v>
                </c:pt>
                <c:pt idx="2">
                  <c:v>#N/A</c:v>
                </c:pt>
                <c:pt idx="3">
                  <c:v>1.1100000000000001</c:v>
                </c:pt>
                <c:pt idx="4">
                  <c:v>#N/A</c:v>
                </c:pt>
                <c:pt idx="5">
                  <c:v>1.1200000000000001</c:v>
                </c:pt>
                <c:pt idx="6">
                  <c:v>#N/A</c:v>
                </c:pt>
                <c:pt idx="7">
                  <c:v>0.85</c:v>
                </c:pt>
                <c:pt idx="8">
                  <c:v>#N/A</c:v>
                </c:pt>
                <c:pt idx="9">
                  <c:v>1.23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1.49</c:v>
                </c:pt>
                <c:pt idx="2">
                  <c:v>#N/A</c:v>
                </c:pt>
                <c:pt idx="3">
                  <c:v>2.0299999999999998</c:v>
                </c:pt>
                <c:pt idx="4">
                  <c:v>#N/A</c:v>
                </c:pt>
                <c:pt idx="5">
                  <c:v>1.1100000000000001</c:v>
                </c:pt>
                <c:pt idx="6">
                  <c:v>#N/A</c:v>
                </c:pt>
                <c:pt idx="7">
                  <c:v>1.45</c:v>
                </c:pt>
                <c:pt idx="8">
                  <c:v>#N/A</c:v>
                </c:pt>
                <c:pt idx="9">
                  <c:v>2.2999999999999998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3.89</c:v>
                </c:pt>
                <c:pt idx="2">
                  <c:v>#N/A</c:v>
                </c:pt>
                <c:pt idx="3">
                  <c:v>3.6</c:v>
                </c:pt>
                <c:pt idx="4">
                  <c:v>#N/A</c:v>
                </c:pt>
                <c:pt idx="5">
                  <c:v>2.67</c:v>
                </c:pt>
                <c:pt idx="6">
                  <c:v>#N/A</c:v>
                </c:pt>
                <c:pt idx="7">
                  <c:v>5.29</c:v>
                </c:pt>
                <c:pt idx="8">
                  <c:v>#N/A</c:v>
                </c:pt>
                <c:pt idx="9">
                  <c:v>3.78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775872"/>
        <c:axId val="131785856"/>
      </c:barChart>
      <c:catAx>
        <c:axId val="1317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85856"/>
        <c:crosses val="autoZero"/>
        <c:auto val="1"/>
        <c:lblAlgn val="ctr"/>
        <c:lblOffset val="100"/>
        <c:tickLblSkip val="1"/>
        <c:tickMarkSkip val="1"/>
        <c:noMultiLvlLbl val="0"/>
      </c:catAx>
      <c:valAx>
        <c:axId val="13178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7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157</c:v>
                </c:pt>
                <c:pt idx="5">
                  <c:v>153</c:v>
                </c:pt>
                <c:pt idx="8">
                  <c:v>159</c:v>
                </c:pt>
                <c:pt idx="11">
                  <c:v>161</c:v>
                </c:pt>
                <c:pt idx="14">
                  <c:v>166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12</c:v>
                </c:pt>
                <c:pt idx="6">
                  <c:v>13</c:v>
                </c:pt>
                <c:pt idx="9">
                  <c:v>15</c:v>
                </c:pt>
                <c:pt idx="12">
                  <c:v>11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c:v>
                </c:pt>
                <c:pt idx="3">
                  <c:v>84</c:v>
                </c:pt>
                <c:pt idx="6">
                  <c:v>90</c:v>
                </c:pt>
                <c:pt idx="9">
                  <c:v>88</c:v>
                </c:pt>
                <c:pt idx="12">
                  <c:v>90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111</c:v>
                </c:pt>
                <c:pt idx="3">
                  <c:v>108</c:v>
                </c:pt>
                <c:pt idx="6">
                  <c:v>125</c:v>
                </c:pt>
                <c:pt idx="9">
                  <c:v>141</c:v>
                </c:pt>
                <c:pt idx="12">
                  <c:v>157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68480"/>
        <c:axId val="248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c:v>
                </c:pt>
                <c:pt idx="2">
                  <c:v>#N/A</c:v>
                </c:pt>
                <c:pt idx="3">
                  <c:v>#N/A</c:v>
                </c:pt>
                <c:pt idx="4">
                  <c:v>51</c:v>
                </c:pt>
                <c:pt idx="5">
                  <c:v>#N/A</c:v>
                </c:pt>
                <c:pt idx="6">
                  <c:v>#N/A</c:v>
                </c:pt>
                <c:pt idx="7">
                  <c:v>69</c:v>
                </c:pt>
                <c:pt idx="8">
                  <c:v>#N/A</c:v>
                </c:pt>
                <c:pt idx="9">
                  <c:v>#N/A</c:v>
                </c:pt>
                <c:pt idx="10">
                  <c:v>83</c:v>
                </c:pt>
                <c:pt idx="11">
                  <c:v>#N/A</c:v>
                </c:pt>
                <c:pt idx="12">
                  <c:v>#N/A</c:v>
                </c:pt>
                <c:pt idx="13">
                  <c:v>92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68480"/>
        <c:axId val="2482944"/>
      </c:lineChart>
      <c:catAx>
        <c:axId val="24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2944"/>
        <c:crosses val="autoZero"/>
        <c:auto val="1"/>
        <c:lblAlgn val="ctr"/>
        <c:lblOffset val="100"/>
        <c:tickLblSkip val="1"/>
        <c:tickMarkSkip val="1"/>
        <c:noMultiLvlLbl val="0"/>
      </c:catAx>
      <c:valAx>
        <c:axId val="248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1957</c:v>
                </c:pt>
                <c:pt idx="5">
                  <c:v>1974</c:v>
                </c:pt>
                <c:pt idx="8">
                  <c:v>1961</c:v>
                </c:pt>
                <c:pt idx="11">
                  <c:v>1934</c:v>
                </c:pt>
                <c:pt idx="14">
                  <c:v>1882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4533</c:v>
                </c:pt>
                <c:pt idx="5">
                  <c:v>4359</c:v>
                </c:pt>
                <c:pt idx="8">
                  <c:v>4412</c:v>
                </c:pt>
                <c:pt idx="11">
                  <c:v>4530</c:v>
                </c:pt>
                <c:pt idx="14">
                  <c:v>4646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668</c:v>
                </c:pt>
                <c:pt idx="3">
                  <c:v>694</c:v>
                </c:pt>
                <c:pt idx="6">
                  <c:v>668</c:v>
                </c:pt>
                <c:pt idx="9">
                  <c:v>622</c:v>
                </c:pt>
                <c:pt idx="12">
                  <c:v>620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94</c:v>
                </c:pt>
                <c:pt idx="6">
                  <c:v>99</c:v>
                </c:pt>
                <c:pt idx="9">
                  <c:v>92</c:v>
                </c:pt>
                <c:pt idx="12">
                  <c:v>79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1159</c:v>
                </c:pt>
                <c:pt idx="3">
                  <c:v>1393</c:v>
                </c:pt>
                <c:pt idx="6">
                  <c:v>1346</c:v>
                </c:pt>
                <c:pt idx="9">
                  <c:v>1290</c:v>
                </c:pt>
                <c:pt idx="12">
                  <c:v>1236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1377</c:v>
                </c:pt>
                <c:pt idx="3">
                  <c:v>1424</c:v>
                </c:pt>
                <c:pt idx="6">
                  <c:v>1414</c:v>
                </c:pt>
                <c:pt idx="9">
                  <c:v>1387</c:v>
                </c:pt>
                <c:pt idx="12">
                  <c:v>1329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869120"/>
        <c:axId val="13287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869120"/>
        <c:axId val="132875392"/>
      </c:lineChart>
      <c:catAx>
        <c:axId val="1328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875392"/>
        <c:crosses val="autoZero"/>
        <c:auto val="1"/>
        <c:lblAlgn val="ctr"/>
        <c:lblOffset val="100"/>
        <c:tickLblSkip val="1"/>
        <c:tickMarkSkip val="1"/>
        <c:noMultiLvlLbl val="0"/>
      </c:catAx>
      <c:valAx>
        <c:axId val="13287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{9690126C-1F95-45EA-9F7D-4C1D96D118F9}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8B0-4B0B-B2EB-5D844C971DC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{33D81B63-8116-439C-B2D9-80CD17CDA89C}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8B0-4B0B-B2EB-5D844C971DC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{8A33134F-3CB2-41CC-9DCA-BA31190CBC1B}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8B0-4B0B-B2EB-5D844C971DC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{D77760FE-6624-457B-890D-46544AC17997}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8B0-4B0B-B2EB-5D844C971DC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{D8A31C70-011A-41DA-9037-EE5E2AD141C4}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8B0-4B0B-B2EB-5D844C971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8B0-4B0B-B2EB-5D844C971DC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{1134FFF8-74E5-45B2-B1BA-97356034744F}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8B0-4B0B-B2EB-5D844C971DC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{306E1E66-BA1C-4651-B1C7-69999C4D68C5}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8B0-4B0B-B2EB-5D844C971DC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{41BB782F-0800-47B6-B98D-D009C5417D6B}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8B0-4B0B-B2EB-5D844C971DC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{8B07F034-2A35-4559-8211-01558AB5AC60}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8B0-4B0B-B2EB-5D844C971DC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{1254580D-F116-4638-9708-40BF53AD3A6F}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8B0-4B0B-B2EB-5D844C971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8B0-4B0B-B2EB-5D844C971DCE}"/>
            </c:ext>
          </c:extLst>
        </c:ser>
        <c:dLbls>
          <c:showLegendKey val="0"/>
          <c:showVal val="0"/>
          <c:showCatName val="0"/>
          <c:showSerName val="0"/>
          <c:showPercent val="0"/>
          <c:showBubbleSize val="0"/>
        </c:dLbls>
        <c:axId val="73185920"/>
        <c:axId val="73233152"/>
      </c:scatterChart>
      <c:valAx>
        <c:axId val="73185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3152"/>
        <c:crosses val="autoZero"/>
        <c:crossBetween val="midCat"/>
      </c:valAx>
      <c:valAx>
        <c:axId val="732331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85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{47991A51-AA03-45A9-B995-6B1B4CA3044A}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C06-4804-AD07-142195E2179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{151EA1A9-6427-4F3E-AC22-2107D3B978AF}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C06-4804-AD07-142195E2179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{93AB0102-8B87-425F-9591-D4AC46B3F8AD}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C06-4804-AD07-142195E2179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{250DBCEF-2A94-492E-BB19-226F75E0E009}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C06-4804-AD07-142195E2179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{C7069971-2B23-4CEA-9DB6-AF95F4703329}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C06-4804-AD07-142195E217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2.2000000000000002</c:v>
                </c:pt>
                <c:pt idx="1">
                  <c:v>2.9</c:v>
                </c:pt>
                <c:pt idx="2">
                  <c:v>3.5</c:v>
                </c:pt>
                <c:pt idx="3">
                  <c:v>4.2</c:v>
                </c:pt>
                <c:pt idx="4">
                  <c:v>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C06-4804-AD07-142195E2179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{97D6B947-0400-4A99-95BD-324DB3A659D9}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C06-4804-AD07-142195E2179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{E333029D-4D95-40E9-8C93-A46C0FDDA921}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C06-4804-AD07-142195E2179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{38D406D9-CACC-49D6-88AD-D0CF637F7A30}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C06-4804-AD07-142195E2179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{99736D79-224E-48B3-A99F-95735EA226DB}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C06-4804-AD07-142195E2179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{2FC3F810-51EA-4C2E-B3BC-1E0ECAF0FFAD}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C06-4804-AD07-142195E217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C06-4804-AD07-142195E2179F}"/>
            </c:ext>
          </c:extLst>
        </c:ser>
        <c:dLbls>
          <c:showLegendKey val="0"/>
          <c:showVal val="0"/>
          <c:showCatName val="0"/>
          <c:showSerName val="0"/>
          <c:showPercent val="0"/>
          <c:showBubbleSize val="0"/>
        </c:dLbls>
        <c:axId val="72886528"/>
        <c:axId val="73273728"/>
      </c:scatterChart>
      <c:valAx>
        <c:axId val="72886528"/>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73728"/>
        <c:crosses val="autoZero"/>
        <c:crossBetween val="midCat"/>
      </c:valAx>
      <c:valAx>
        <c:axId val="732737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86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実質公債費比率の分子が増加している要因としては、平成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年間、臨時財政対策債の償還期限を短縮したことにより、元利償還金と算入公債費等の差が大きくなったことが主な要因である。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次年度以降の大型事業に係る起債により更に上昇することが見込まれるが、世代間の負担の公平化と公債費負担の中長期的な観点から償還額の平準化と実質公債費比率の急激な上昇の抑制に努める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新たな起債を抑制してきたことにより、地方債の借入より償還額が多く将来負担額は減少し、老朽化した庁舎の建て替え等に備えて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財政調整基金への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をしてきたことにより充当可能財源等は増加しているため、将来負担比率の分子は減少している。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次年度以降の大型事業については、</a:t>
          </a:r>
          <a:r>
            <a:rPr kumimoji="1" lang="ja-JP" altLang="ja-JP" sz="1400">
              <a:solidFill>
                <a:schemeClr val="dk1"/>
              </a:solidFill>
              <a:effectLst/>
              <a:latin typeface="+mn-lt"/>
              <a:ea typeface="+mn-ea"/>
              <a:cs typeface="+mn-cs"/>
            </a:rPr>
            <a:t>世代間の負担の公平化</a:t>
          </a:r>
          <a:r>
            <a:rPr kumimoji="1" lang="ja-JP" altLang="en-US" sz="1400">
              <a:solidFill>
                <a:schemeClr val="dk1"/>
              </a:solidFill>
              <a:effectLst/>
              <a:latin typeface="+mn-lt"/>
              <a:ea typeface="+mn-ea"/>
              <a:cs typeface="+mn-cs"/>
            </a:rPr>
            <a:t>と</a:t>
          </a:r>
          <a:r>
            <a:rPr kumimoji="1" lang="ja-JP" altLang="ja-JP" sz="1400">
              <a:solidFill>
                <a:schemeClr val="dk1"/>
              </a:solidFill>
              <a:effectLst/>
              <a:latin typeface="+mn-lt"/>
              <a:ea typeface="+mn-ea"/>
              <a:cs typeface="+mn-cs"/>
            </a:rPr>
            <a:t>公債費負担の中長期的な観点から</a:t>
          </a:r>
          <a:r>
            <a:rPr kumimoji="1" lang="ja-JP" altLang="en-US" sz="1400">
              <a:solidFill>
                <a:schemeClr val="dk1"/>
              </a:solidFill>
              <a:effectLst/>
              <a:latin typeface="+mn-lt"/>
              <a:ea typeface="+mn-ea"/>
              <a:cs typeface="+mn-cs"/>
            </a:rPr>
            <a:t>慎重な判断が必要である。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BA4210D7-F0D2-4287-BE74-AD238B16A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143FE12-121A-4B44-BD85-3B55DDBC1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D4E9D6C5-210A-4278-8D47-49937314B388}"/>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BC0979A2-D9A3-426C-BC76-2AB5ECF1E126}"/>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E78D186A-251F-41D2-9AC6-586BE8602C6C}"/>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23177208-08A4-4D8A-B735-A039E920E648}"/>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8DA932EE-5AD5-4707-B8B1-7441AE2D2D7E}"/>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A0850CCF-6834-4509-9129-0E5079DF1F7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1CE83B83-C45D-450A-98F7-F4040F1672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78B8610A-19A5-477A-B3EA-78DC87B592C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B5B47BCB-A7B4-4960-A2C2-E2110A068D6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08C68AC6-0037-4ECC-B67C-12208419049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2A82C33C-665B-41D7-9294-F75C19E239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5AAE65F2-E760-442F-94BA-34F64B294A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EC9C0457-40DD-497A-B9B7-B9DEE04415C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BCDC5B41-00E5-4E38-B7A5-B8AFD85B5D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2775E302-4EBA-4758-B440-BD5039431EC8}"/>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8F45DE3C-2D8D-4DBE-8D3D-65AAC2B0C1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62CB2D67-1328-4BF6-81F6-251D4B374FE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687F09B9-D968-446D-B919-59FD86E2D1E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5C97216C-5F48-44B0-B084-01D8CB6870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218D0AEE-97BC-4B9C-8800-08FE0413829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A98502B8-04A9-4885-BD45-4CC4275D33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681E1492-607F-4E6D-819B-6518B5184056}"/>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C9716362-99E2-4AB3-B71F-D7BDBFCF593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C8D30E13-53A9-4636-A573-D5C70F270317}"/>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6D3AB442-1370-4827-AC29-7B68D9DF357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E33BDCB6-31D4-4213-989F-55937F5C9E8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CD73C3D0-8DA4-4146-B3B4-EADB2CF0208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D7A505F4-5B6B-44B0-AAC7-C6C9EDB823DA}"/>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19C1D5E9-B4FB-4CF3-B4A7-9BDBC38E3A4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CE13A2A2-58EC-49EF-BA92-F6288A5F78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DF38C835-4AF4-4AF9-AEAF-F549D4D9F1A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E94ED45D-0842-4D94-BB39-7B6D89FB83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D8185CBB-55D8-4228-B7B7-A54951B3FA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0E61F24D-C9B6-4B63-87FF-C3D9FA60266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CBF120DD-BA31-4902-95E9-17A4554BDB1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BA4280BC-68DC-425C-8984-6A72C84EEE1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CA2BF156-ED39-492A-BFA1-00A02CF44F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998771F1-ABBB-4730-BCC7-1E294637F1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4AB58A96-1339-48BF-A969-15FE6AEFA23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A7FE473D-8126-48A0-971C-EB40FB14DA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D1393330-FC04-4E75-AF46-48F19F2EB3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F35E1C6E-CF3A-4B5B-AF53-7A599E44B293}"/>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AF6B84BF-3FC2-463D-9A40-675613367A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9F6BBC81-4499-426D-8299-6DC6EA35EB1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CFFF1E22-2418-44C6-9E80-8C6112A677B1}"/>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32CB7640-3780-4B72-AAE4-A1D619234AA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153C488B-5905-4195-BC4F-14E2FADA19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7F9478C2-5DF3-4627-ABF7-D1FF4F0EDBE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BDA1B53C-8210-465C-97AD-600BBF13925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CEFE8AFF-52ED-4735-8596-4F6DFBC2BD6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68C14969-BC82-438D-AC98-B2F10944EF8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674AF649-B65C-4530-96C4-1D92D3DDE20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E1F76232-251A-4724-8790-5753D699E015}"/>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66FC1213-E062-4FC6-9346-E574780C4D5E}"/>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450E358D-59A6-4CEC-8AAB-8F01CCE8EA8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001A25E6-10E3-4D49-A5D9-9D8A5D8256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96CBF6E-1D3E-4618-ADFA-6E36E15124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3017C7E7-3FE4-4955-8850-3F7F4D41E6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DEBAA4AB-CEEF-48C4-9159-077AB2C54E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3C35DD57-94CE-4A90-90F6-279BB08899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902C29A-72A2-4D92-9DF4-D570C2DE35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3F94523D-2CB3-4B54-9CF0-9BE44DE699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9D1FE2CE-11B4-4C73-8FF0-B33DDA2F29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2486921-12B8-44EF-A7C2-751655D6657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4C3D4DB4-3F6E-477A-BF25-0F067867B3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C21E343-6BDB-4866-A8E7-98DE64305DD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1AC36BB-BCE0-4870-84E1-571EA011E7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A329013-ABE5-4CAA-9B02-7164E59FDD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A73D0C52-977E-494A-9472-8669648416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D32540E-4FC5-4FE2-A7B2-2C5847D428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1421E3D-599C-4F67-A6BB-C4649DDC80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5D020C8-8A26-4BBE-9FD5-472BE6D2042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ACECF37-689E-4BB4-A33A-62C847482ED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6A53F67-2751-4D47-8649-69EC57A8F11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2E5EB098-538D-440D-BBAD-D2E8BE9AF87F}"/>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28FA711F-C100-4290-9403-161EE398CC1D}"/>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9D6109E-B116-4A80-A3CD-5436D7D7A1AA}"/>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A96C9623-7B9E-483C-964A-0CD34796BA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F070A6CA-09EE-4E71-9F34-D7E8A8C8F8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7FE7958B-DC84-4B0E-97EC-BC8D55AC68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4C26615-7864-493F-B444-7D6EDDEA51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6D5AD069-2620-41CD-B5F2-1E35B218F7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CD49E8F5-DAC0-4874-88DA-FFCCB7F7A2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C490767-E989-4E1B-8B28-FF970A79DD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700D540D-B5F8-4FD3-B6AA-33FDB7B768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9C2E78F-06EB-4531-95B1-8CBB39A049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B646893-A639-446C-8400-636BEE5051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354F1DF3-B481-41F0-A6AE-B1CB75CC2E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67A2BA42-5AE7-4930-919D-DD2C8C41A2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69BD322-6F64-4711-AFC3-5C0CF591308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4ED60FBC-AF94-41CE-B182-CD26E3809F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8F94A86-F774-442E-A4D9-BEDCC2763A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92188BDF-BBB6-40CA-8A9C-E6FFBA2C0DF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D758CBB-2768-4802-95ED-8870F30D8F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363C071-22AE-49A0-A0C1-322ECC2B94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6C261907-EC99-4DD9-81CB-808FAB64FFB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453FADE-EEBE-46EE-B2D9-508BCCB8F62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3FDC59-1CB8-415C-8853-B113795A548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41D80A69-BABF-4B7A-9D15-2FA7AF12FCD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145E70FF-46B2-4FB1-8ED5-B08AF6EBAD4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DE7DA92-FE51-424E-AE02-077A0ED676C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6481272D-23EA-45D2-BF13-D61E9EA206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E0DB5891-9139-40DF-84FF-22BBD23798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87B05EDB-60B9-48F5-9EB1-79FD250F18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前年度と同数値ではあるが基準財政収入額は減少し、基準財政需要額が増加したため単年度では</a:t>
          </a:r>
          <a:r>
            <a:rPr kumimoji="1" lang="en-US" altLang="ja-JP" sz="1300">
              <a:latin typeface="ＭＳ Ｐゴシック"/>
            </a:rPr>
            <a:t>0.03</a:t>
          </a:r>
          <a:r>
            <a:rPr kumimoji="1" lang="ja-JP" altLang="en-US" sz="1300">
              <a:latin typeface="ＭＳ Ｐゴシック"/>
            </a:rPr>
            <a:t>ポイントの減少となった。この</a:t>
          </a:r>
          <a:r>
            <a:rPr kumimoji="1" lang="en-US" altLang="ja-JP" sz="1300">
              <a:latin typeface="ＭＳ Ｐゴシック"/>
            </a:rPr>
            <a:t>5</a:t>
          </a:r>
          <a:r>
            <a:rPr kumimoji="1" lang="ja-JP" altLang="en-US" sz="1300">
              <a:latin typeface="ＭＳ Ｐゴシック"/>
            </a:rPr>
            <a:t>年間を比較しても緩やかに減少を続けている状況である。これには、固定資産税（償却資産）の減収が大きく影響してきたが、次年度以降は増収が見込まれるため、財政力指数の改善も見込まれる。</a:t>
          </a:r>
          <a:endParaRPr kumimoji="1" lang="en-US" altLang="ja-JP" sz="1300">
            <a:latin typeface="ＭＳ Ｐゴシック"/>
          </a:endParaRPr>
        </a:p>
        <a:p>
          <a:r>
            <a:rPr kumimoji="1" lang="ja-JP" altLang="en-US" sz="1300">
              <a:latin typeface="ＭＳ Ｐゴシック"/>
            </a:rPr>
            <a:t>　類似団体内平均との比較では、</a:t>
          </a:r>
          <a:r>
            <a:rPr kumimoji="1" lang="en-US" altLang="ja-JP" sz="1300">
              <a:latin typeface="ＭＳ Ｐゴシック"/>
            </a:rPr>
            <a:t>0.12</a:t>
          </a:r>
          <a:r>
            <a:rPr kumimoji="1" lang="ja-JP" altLang="en-US" sz="1300">
              <a:latin typeface="ＭＳ Ｐゴシック"/>
            </a:rPr>
            <a:t>ポイント上回っているが依然として低い水準であるため、ゼロ予算事業を含め徹底した事業の見直しによる効率的な行財政運営を進め財政基盤の強化に努める。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34925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28893</xdr:rowOff>
    </xdr:from>
    <xdr:to>
      <xdr:col>6</xdr:col>
      <xdr:colOff>0</xdr:colOff>
      <xdr:row>43</xdr:row>
      <xdr:rowOff>34925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3225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28893</xdr:rowOff>
    </xdr:from>
    <xdr:to>
      <xdr:col>4</xdr:col>
      <xdr:colOff>482600</xdr:colOff>
      <xdr:row>43</xdr:row>
      <xdr:rowOff>28893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2336800" y="740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22860</xdr:rowOff>
    </xdr:from>
    <xdr:to>
      <xdr:col>3</xdr:col>
      <xdr:colOff>279400</xdr:colOff>
      <xdr:row>43</xdr:row>
      <xdr:rowOff>28893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3952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149543</xdr:rowOff>
    </xdr:from>
    <xdr:to>
      <xdr:col>4</xdr:col>
      <xdr:colOff>533400</xdr:colOff>
      <xdr:row>43</xdr:row>
      <xdr:rowOff>79693</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89870</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149543</xdr:rowOff>
    </xdr:from>
    <xdr:to>
      <xdr:col>3</xdr:col>
      <xdr:colOff>330200</xdr:colOff>
      <xdr:row>43</xdr:row>
      <xdr:rowOff>79693</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89870</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143510</xdr:rowOff>
    </xdr:from>
    <xdr:to>
      <xdr:col>2</xdr:col>
      <xdr:colOff>127000</xdr:colOff>
      <xdr:row>43</xdr:row>
      <xdr:rowOff>73660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83837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3.8</a:t>
          </a:r>
          <a:r>
            <a:rPr kumimoji="1" lang="ja-JP" altLang="en-US" sz="1300">
              <a:latin typeface="ＭＳ Ｐゴシック"/>
            </a:rPr>
            <a:t>ポイントの向上となった。これは、村税等の経常的な一般財源の総額は減少したものの、国民健康保険事業特別会計等への繰出金がより減少したことが大きな要因である。</a:t>
          </a:r>
          <a:endParaRPr kumimoji="1" lang="en-US" altLang="ja-JP" sz="1300">
            <a:latin typeface="ＭＳ Ｐゴシック"/>
          </a:endParaRPr>
        </a:p>
        <a:p>
          <a:r>
            <a:rPr kumimoji="1" lang="ja-JP" altLang="en-US" sz="1300">
              <a:latin typeface="ＭＳ Ｐゴシック"/>
            </a:rPr>
            <a:t>　しかし類似団体内平均との比較では</a:t>
          </a:r>
          <a:r>
            <a:rPr kumimoji="1" lang="en-US" altLang="ja-JP" sz="1300">
              <a:latin typeface="ＭＳ Ｐゴシック"/>
            </a:rPr>
            <a:t>3.8</a:t>
          </a:r>
          <a:r>
            <a:rPr kumimoji="1" lang="ja-JP" altLang="en-US" sz="1300">
              <a:latin typeface="ＭＳ Ｐゴシック"/>
            </a:rPr>
            <a:t>ポイント高く、この</a:t>
          </a:r>
          <a:r>
            <a:rPr kumimoji="1" lang="en-US" altLang="ja-JP" sz="1300">
              <a:latin typeface="ＭＳ Ｐゴシック"/>
            </a:rPr>
            <a:t>5</a:t>
          </a:r>
          <a:r>
            <a:rPr kumimoji="1" lang="ja-JP" altLang="en-US" sz="1300">
              <a:latin typeface="ＭＳ Ｐゴシック"/>
            </a:rPr>
            <a:t>年間いずれも高い比率で推移していることから、村税等の収納対策の強化や事業の見直しにより経常的経費の削減に努める。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64</xdr:row>
      <xdr:rowOff>10414</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114800" y="1079982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167386</xdr:rowOff>
    </xdr:from>
    <xdr:to>
      <xdr:col>6</xdr:col>
      <xdr:colOff>0</xdr:colOff>
      <xdr:row>64</xdr:row>
      <xdr:rowOff>10414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3225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167386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7998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91203</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31513</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119126</xdr:rowOff>
    </xdr:from>
    <xdr:to>
      <xdr:col>3</xdr:col>
      <xdr:colOff>330200</xdr:colOff>
      <xdr:row>63</xdr:row>
      <xdr:rowOff>49276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34053</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22,402</a:t>
          </a:r>
          <a:r>
            <a:rPr kumimoji="1" lang="ja-JP" altLang="en-US" sz="1300">
              <a:latin typeface="ＭＳ Ｐゴシック"/>
            </a:rPr>
            <a:t>円の増加となった。これは、教育関係施設や道路等に係る維持補修費が</a:t>
          </a:r>
          <a:r>
            <a:rPr kumimoji="1" lang="en-US" altLang="ja-JP" sz="1300">
              <a:latin typeface="ＭＳ Ｐゴシック"/>
            </a:rPr>
            <a:t>6,476</a:t>
          </a:r>
          <a:r>
            <a:rPr kumimoji="1" lang="ja-JP" altLang="en-US" sz="1300">
              <a:latin typeface="ＭＳ Ｐゴシック"/>
            </a:rPr>
            <a:t>円減少したものの、造林作業費や計画策定等に係る業務委託等の物件費が</a:t>
          </a:r>
          <a:r>
            <a:rPr kumimoji="1" lang="en-US" altLang="ja-JP" sz="1300">
              <a:latin typeface="ＭＳ Ｐゴシック"/>
            </a:rPr>
            <a:t>25,827</a:t>
          </a:r>
          <a:r>
            <a:rPr kumimoji="1" lang="ja-JP" altLang="en-US" sz="1300">
              <a:latin typeface="ＭＳ Ｐゴシック"/>
            </a:rPr>
            <a:t>円増加したことが要因である。また、人件費についても人事院勧告に準じた給与改定等により</a:t>
          </a:r>
          <a:r>
            <a:rPr kumimoji="1" lang="en-US" altLang="ja-JP" sz="1300">
              <a:latin typeface="ＭＳ Ｐゴシック"/>
            </a:rPr>
            <a:t>3,052</a:t>
          </a:r>
          <a:r>
            <a:rPr kumimoji="1" lang="ja-JP" altLang="en-US" sz="1300">
              <a:latin typeface="ＭＳ Ｐゴシック"/>
            </a:rPr>
            <a:t>円の増加となった。</a:t>
          </a:r>
          <a:endParaRPr kumimoji="1" lang="en-US" altLang="ja-JP" sz="1300">
            <a:latin typeface="ＭＳ Ｐゴシック"/>
          </a:endParaRPr>
        </a:p>
        <a:p>
          <a:r>
            <a:rPr kumimoji="1" lang="ja-JP" altLang="en-US" sz="1300">
              <a:latin typeface="ＭＳ Ｐゴシック"/>
            </a:rPr>
            <a:t>　類似団体平均との比較では</a:t>
          </a:r>
          <a:r>
            <a:rPr kumimoji="1" lang="en-US" altLang="ja-JP" sz="1300">
              <a:latin typeface="ＭＳ Ｐゴシック"/>
            </a:rPr>
            <a:t>70,624</a:t>
          </a:r>
          <a:r>
            <a:rPr kumimoji="1" lang="ja-JP" altLang="en-US" sz="1300">
              <a:latin typeface="ＭＳ Ｐゴシック"/>
            </a:rPr>
            <a:t>円低い状況であり、この</a:t>
          </a:r>
          <a:r>
            <a:rPr kumimoji="1" lang="en-US" altLang="ja-JP" sz="1300">
              <a:latin typeface="ＭＳ Ｐゴシック"/>
            </a:rPr>
            <a:t>5</a:t>
          </a:r>
          <a:r>
            <a:rPr kumimoji="1" lang="ja-JP" altLang="en-US" sz="1300">
              <a:latin typeface="ＭＳ Ｐゴシック"/>
            </a:rPr>
            <a:t>年間いずれも低い金額で推移してはいるものの、引き続き事業の見直しや職員の適正配置等により効率的な行財政運営に努め経費の節減を図る。</a:t>
          </a: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138365</xdr:rowOff>
    </xdr:from>
    <xdr:to>
      <xdr:col>7</xdr:col>
      <xdr:colOff>152400</xdr:colOff>
      <xdr:row>81</xdr:row>
      <xdr:rowOff>164105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25815"/>
          <a:ext cx="8382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138365</xdr:rowOff>
    </xdr:from>
    <xdr:to>
      <xdr:col>6</xdr:col>
      <xdr:colOff>0</xdr:colOff>
      <xdr:row>81</xdr:row>
      <xdr:rowOff>146493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402581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141311</xdr:rowOff>
    </xdr:from>
    <xdr:to>
      <xdr:col>4</xdr:col>
      <xdr:colOff>482600</xdr:colOff>
      <xdr:row>81</xdr:row>
      <xdr:rowOff>146493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28761"/>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141311</xdr:rowOff>
    </xdr:from>
    <xdr:to>
      <xdr:col>3</xdr:col>
      <xdr:colOff>279400</xdr:colOff>
      <xdr:row>81</xdr:row>
      <xdr:rowOff>163133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4028761"/>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113305</xdr:rowOff>
    </xdr:from>
    <xdr:to>
      <xdr:col>7</xdr:col>
      <xdr:colOff>203200</xdr:colOff>
      <xdr:row>82</xdr:row>
      <xdr:rowOff>43455</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34582</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2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268,345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87565</xdr:rowOff>
    </xdr:from>
    <xdr:to>
      <xdr:col>6</xdr:col>
      <xdr:colOff>50800</xdr:colOff>
      <xdr:row>82</xdr:row>
      <xdr:rowOff>17715</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27892</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4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95693</xdr:rowOff>
    </xdr:from>
    <xdr:to>
      <xdr:col>4</xdr:col>
      <xdr:colOff>533400</xdr:colOff>
      <xdr:row>82</xdr:row>
      <xdr:rowOff>25843</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36020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90511</xdr:rowOff>
    </xdr:from>
    <xdr:to>
      <xdr:col>3</xdr:col>
      <xdr:colOff>330200</xdr:colOff>
      <xdr:row>82</xdr:row>
      <xdr:rowOff>20661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30838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4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112333</xdr:rowOff>
    </xdr:from>
    <xdr:to>
      <xdr:col>2</xdr:col>
      <xdr:colOff>127000</xdr:colOff>
      <xdr:row>82</xdr:row>
      <xdr:rowOff>42483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9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52660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1.9</a:t>
          </a:r>
          <a:r>
            <a:rPr kumimoji="1" lang="ja-JP" altLang="en-US" sz="1300">
              <a:latin typeface="ＭＳ Ｐゴシック"/>
            </a:rPr>
            <a:t>ポイントの減少となった。主な要因は、職員構成の変動によるものである。</a:t>
          </a:r>
          <a:endParaRPr kumimoji="1" lang="en-US" altLang="ja-JP" sz="1300">
            <a:latin typeface="ＭＳ Ｐゴシック"/>
          </a:endParaRPr>
        </a:p>
        <a:p>
          <a:r>
            <a:rPr kumimoji="1" lang="ja-JP" altLang="en-US" sz="1300">
              <a:latin typeface="ＭＳ Ｐゴシック"/>
            </a:rPr>
            <a:t>　類似団体平均と比較すると</a:t>
          </a:r>
          <a:r>
            <a:rPr kumimoji="1" lang="en-US" altLang="ja-JP" sz="1300">
              <a:latin typeface="ＭＳ Ｐゴシック"/>
            </a:rPr>
            <a:t>1.6</a:t>
          </a:r>
          <a:r>
            <a:rPr kumimoji="1" lang="ja-JP" altLang="en-US" sz="1300">
              <a:latin typeface="ＭＳ Ｐゴシック"/>
            </a:rPr>
            <a:t>ポイント上回っているが、類似団体内順位では中程に位置していることから、類似団体平均の水準を注視しながら給与水準の適正化に努める。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86</xdr:row>
      <xdr:rowOff>14732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667737"/>
          <a:ext cx="8382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86</xdr:row>
      <xdr:rowOff>14732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546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86</xdr:row>
      <xdr:rowOff>9906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6870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87</xdr:row>
      <xdr:rowOff>152146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68704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62992</xdr:rowOff>
    </xdr:from>
    <xdr:to>
      <xdr:col>21</xdr:col>
      <xdr:colOff>50800</xdr:colOff>
      <xdr:row>85</xdr:row>
      <xdr:rowOff>164592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149369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16273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0.26</a:t>
          </a:r>
          <a:r>
            <a:rPr kumimoji="1" lang="ja-JP" altLang="en-US" sz="1300">
              <a:latin typeface="ＭＳ Ｐゴシック"/>
            </a:rPr>
            <a:t>ポイントの上昇となった。前年度に比べ一般職員等の人数に変わりはなく、人口の減少により上昇したものである。</a:t>
          </a:r>
          <a:endParaRPr kumimoji="1" lang="en-US" altLang="ja-JP" sz="1300">
            <a:latin typeface="ＭＳ Ｐゴシック"/>
          </a:endParaRPr>
        </a:p>
        <a:p>
          <a:r>
            <a:rPr kumimoji="1" lang="ja-JP" altLang="en-US" sz="1300">
              <a:latin typeface="ＭＳ Ｐゴシック"/>
            </a:rPr>
            <a:t>　類似団体内平均との比較では</a:t>
          </a:r>
          <a:r>
            <a:rPr kumimoji="1" lang="en-US" altLang="ja-JP" sz="1300">
              <a:latin typeface="ＭＳ Ｐゴシック"/>
            </a:rPr>
            <a:t>3.45</a:t>
          </a:r>
          <a:r>
            <a:rPr kumimoji="1" lang="ja-JP" altLang="en-US" sz="1300">
              <a:latin typeface="ＭＳ Ｐゴシック"/>
            </a:rPr>
            <a:t>人少ない状況で平成</a:t>
          </a:r>
          <a:r>
            <a:rPr kumimoji="1" lang="en-US" altLang="ja-JP" sz="1300">
              <a:latin typeface="ＭＳ Ｐゴシック"/>
            </a:rPr>
            <a:t>16</a:t>
          </a:r>
          <a:r>
            <a:rPr kumimoji="1" lang="ja-JP" altLang="en-US" sz="1300">
              <a:latin typeface="ＭＳ Ｐゴシック"/>
            </a:rPr>
            <a:t>年度から取り組んできた行財政改革の成果が現れている。</a:t>
          </a:r>
          <a:endParaRPr kumimoji="1" lang="en-US" altLang="ja-JP" sz="1300">
            <a:latin typeface="ＭＳ Ｐゴシック"/>
          </a:endParaRPr>
        </a:p>
        <a:p>
          <a:r>
            <a:rPr kumimoji="1" lang="ja-JP" altLang="en-US" sz="1300">
              <a:latin typeface="ＭＳ Ｐゴシック"/>
            </a:rPr>
            <a:t>　今後も職員の適正配置等により効率的な行財政運営に努める。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152853</xdr:rowOff>
    </xdr:from>
    <xdr:to>
      <xdr:col>24</xdr:col>
      <xdr:colOff>558800</xdr:colOff>
      <xdr:row>58</xdr:row>
      <xdr:rowOff>161816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096953"/>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a:extLst>
            <a:ext uri="{FF2B5EF4-FFF2-40B4-BE49-F238E27FC236}">
              <a16:creationId xmlns:a16="http://schemas.microsoft.com/office/drawing/2014/main" id="{00000000-0008-0000-0300-00003B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134239</xdr:rowOff>
    </xdr:from>
    <xdr:to>
      <xdr:col>23</xdr:col>
      <xdr:colOff>406400</xdr:colOff>
      <xdr:row>58</xdr:row>
      <xdr:rowOff>152853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07833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126655</xdr:rowOff>
    </xdr:from>
    <xdr:to>
      <xdr:col>22</xdr:col>
      <xdr:colOff>203200</xdr:colOff>
      <xdr:row>58</xdr:row>
      <xdr:rowOff>134239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070755"/>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97699</xdr:rowOff>
    </xdr:from>
    <xdr:to>
      <xdr:col>21</xdr:col>
      <xdr:colOff>0</xdr:colOff>
      <xdr:row>58</xdr:row>
      <xdr:rowOff>126655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0417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111016</xdr:rowOff>
    </xdr:from>
    <xdr:to>
      <xdr:col>24</xdr:col>
      <xdr:colOff>609600</xdr:colOff>
      <xdr:row>59</xdr:row>
      <xdr:rowOff>41166</xdr:rowOff>
    </xdr:to>
    <xdr:sp macro="" textlink="">
      <xdr:nvSpPr>
        <xdr:cNvPr id="332" name="円/楕円 331">
          <a:extLst>
            <a:ext uri="{FF2B5EF4-FFF2-40B4-BE49-F238E27FC236}">
              <a16:creationId xmlns:a16="http://schemas.microsoft.com/office/drawing/2014/main" id="{00000000-0008-0000-0300-00004C010000}"/>
            </a:ext>
          </a:extLst>
        </xdr:cNvPr>
        <xdr:cNvSpPr/>
      </xdr:nvSpPr>
      <xdr:spPr>
        <a:xfrm>
          <a:off x="16967200" y="100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127543</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0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102053</xdr:rowOff>
    </xdr:from>
    <xdr:to>
      <xdr:col>23</xdr:col>
      <xdr:colOff>457200</xdr:colOff>
      <xdr:row>59</xdr:row>
      <xdr:rowOff>32203</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129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42380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83439</xdr:rowOff>
    </xdr:from>
    <xdr:to>
      <xdr:col>22</xdr:col>
      <xdr:colOff>254000</xdr:colOff>
      <xdr:row>59</xdr:row>
      <xdr:rowOff>13589</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5240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23766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75855</xdr:rowOff>
    </xdr:from>
    <xdr:to>
      <xdr:col>21</xdr:col>
      <xdr:colOff>50800</xdr:colOff>
      <xdr:row>59</xdr:row>
      <xdr:rowOff>6005</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4351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16182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7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46899</xdr:rowOff>
    </xdr:from>
    <xdr:to>
      <xdr:col>19</xdr:col>
      <xdr:colOff>533400</xdr:colOff>
      <xdr:row>58</xdr:row>
      <xdr:rowOff>148499</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3462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158676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7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0.8</a:t>
          </a:r>
          <a:r>
            <a:rPr kumimoji="1" lang="ja-JP" altLang="en-US" sz="1300">
              <a:latin typeface="ＭＳ Ｐゴシック"/>
            </a:rPr>
            <a:t>ポイントの上昇となった。これは、</a:t>
          </a:r>
          <a:r>
            <a:rPr kumimoji="1" lang="en-US" altLang="ja-JP" sz="1300">
              <a:latin typeface="ＭＳ Ｐゴシック"/>
            </a:rPr>
            <a:t>H25</a:t>
          </a:r>
          <a:r>
            <a:rPr kumimoji="1" lang="ja-JP" altLang="en-US" sz="1300">
              <a:latin typeface="ＭＳ Ｐゴシック"/>
            </a:rPr>
            <a:t>年度から</a:t>
          </a:r>
          <a:r>
            <a:rPr kumimoji="1" lang="en-US" altLang="ja-JP" sz="1300">
              <a:latin typeface="ＭＳ Ｐゴシック"/>
            </a:rPr>
            <a:t>H27</a:t>
          </a:r>
          <a:r>
            <a:rPr kumimoji="1" lang="ja-JP" altLang="en-US" sz="1300">
              <a:latin typeface="ＭＳ Ｐゴシック"/>
            </a:rPr>
            <a:t>年度の</a:t>
          </a:r>
          <a:r>
            <a:rPr kumimoji="1" lang="en-US" altLang="ja-JP" sz="1300">
              <a:latin typeface="ＭＳ Ｐゴシック"/>
            </a:rPr>
            <a:t>3</a:t>
          </a:r>
          <a:r>
            <a:rPr kumimoji="1" lang="ja-JP" altLang="en-US" sz="1300">
              <a:latin typeface="ＭＳ Ｐゴシック"/>
            </a:rPr>
            <a:t>年間、臨時財政対策債の償還期限を短縮したことが大きな要因であり、本来は災害復旧等に係る基準財政需要額として控除されるもので実質的には横ばいであると思われる。また、類似団体内平均との比較でも</a:t>
          </a:r>
          <a:r>
            <a:rPr kumimoji="1" lang="en-US" altLang="ja-JP" sz="1300">
              <a:latin typeface="ＭＳ Ｐゴシック"/>
            </a:rPr>
            <a:t>1.0</a:t>
          </a:r>
          <a:r>
            <a:rPr kumimoji="1" lang="ja-JP" altLang="en-US" sz="1300">
              <a:latin typeface="ＭＳ Ｐゴシック"/>
            </a:rPr>
            <a:t>ポイント低く良好な数値である。しかし、次年度以降は大型事業による起債が予定されており、今後も上昇していくことが見込まれることから、世代間負担の公平化と公債費負担の中長期的な平準化の観点から、償還額の平準化及び実質公債費比率の急激な上昇の防止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41</xdr:row>
      <xdr:rowOff>13002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5052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12095</xdr:rowOff>
    </xdr:from>
    <xdr:to>
      <xdr:col>23</xdr:col>
      <xdr:colOff>406400</xdr:colOff>
      <xdr:row>40</xdr:row>
      <xdr:rowOff>92528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8700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114602</xdr:rowOff>
    </xdr:from>
    <xdr:to>
      <xdr:col>22</xdr:col>
      <xdr:colOff>203200</xdr:colOff>
      <xdr:row>40</xdr:row>
      <xdr:rowOff>12095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34169</xdr:rowOff>
    </xdr:from>
    <xdr:to>
      <xdr:col>21</xdr:col>
      <xdr:colOff>0</xdr:colOff>
      <xdr:row>39</xdr:row>
      <xdr:rowOff>114602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133652</xdr:rowOff>
    </xdr:from>
    <xdr:to>
      <xdr:col>24</xdr:col>
      <xdr:colOff>609600</xdr:colOff>
      <xdr:row>41</xdr:row>
      <xdr:rowOff>63802</xdr:rowOff>
    </xdr:to>
    <xdr:sp macro="" textlink="">
      <xdr:nvSpPr>
        <xdr:cNvPr id="395" name="円/楕円 394">
          <a:extLst>
            <a:ext uri="{FF2B5EF4-FFF2-40B4-BE49-F238E27FC236}">
              <a16:creationId xmlns:a16="http://schemas.microsoft.com/office/drawing/2014/main" id="{00000000-0008-0000-0300-00008B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150179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63802</xdr:rowOff>
    </xdr:from>
    <xdr:to>
      <xdr:col>21</xdr:col>
      <xdr:colOff>50800</xdr:colOff>
      <xdr:row>39</xdr:row>
      <xdr:rowOff>165402</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4129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154819</xdr:rowOff>
    </xdr:from>
    <xdr:to>
      <xdr:col>19</xdr:col>
      <xdr:colOff>533400</xdr:colOff>
      <xdr:row>39</xdr:row>
      <xdr:rowOff>84969</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95146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前年度同様に将来負担額を充当可能財源が大きく上回る状況にあり、将来負担比率は</a:t>
          </a:r>
          <a:r>
            <a:rPr kumimoji="1" lang="en-US" altLang="ja-JP" sz="1300">
              <a:latin typeface="ＭＳ Ｐゴシック"/>
            </a:rPr>
            <a:t>0.0%</a:t>
          </a:r>
          <a:r>
            <a:rPr kumimoji="1" lang="ja-JP" altLang="en-US" sz="1300">
              <a:latin typeface="ＭＳ Ｐゴシック"/>
            </a:rPr>
            <a:t>となった。今後も引き続き事業実施の適正化を図り、財政の健全化に努める。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0.3</a:t>
          </a:r>
          <a:r>
            <a:rPr kumimoji="1" lang="ja-JP" altLang="en-US" sz="1300">
              <a:latin typeface="ＭＳ Ｐゴシック"/>
            </a:rPr>
            <a:t>ポイントの上昇となった。分子である人件費に係る経常経費充当一般財源等は△</a:t>
          </a:r>
          <a:r>
            <a:rPr kumimoji="1" lang="en-US" altLang="ja-JP" sz="1300">
              <a:latin typeface="ＭＳ Ｐゴシック"/>
            </a:rPr>
            <a:t>530</a:t>
          </a:r>
          <a:r>
            <a:rPr kumimoji="1" lang="ja-JP" altLang="en-US" sz="1300">
              <a:latin typeface="ＭＳ Ｐゴシック"/>
            </a:rPr>
            <a:t>千円の減となったものの、分母の村税や臨時財政対策債等で△</a:t>
          </a:r>
          <a:r>
            <a:rPr kumimoji="1" lang="en-US" altLang="ja-JP" sz="1300">
              <a:latin typeface="ＭＳ Ｐゴシック"/>
            </a:rPr>
            <a:t>26,136</a:t>
          </a:r>
          <a:r>
            <a:rPr kumimoji="1" lang="ja-JP" altLang="en-US" sz="1300">
              <a:latin typeface="ＭＳ Ｐゴシック"/>
            </a:rPr>
            <a:t>千円と大幅な減となったため、人件費の割合が上昇した。</a:t>
          </a:r>
          <a:endParaRPr kumimoji="1" lang="en-US" altLang="ja-JP" sz="1300">
            <a:latin typeface="ＭＳ Ｐゴシック"/>
          </a:endParaRPr>
        </a:p>
        <a:p>
          <a:r>
            <a:rPr kumimoji="1" lang="ja-JP" altLang="en-US" sz="1300">
              <a:latin typeface="ＭＳ Ｐゴシック"/>
            </a:rPr>
            <a:t>　類似団体平均との比較では</a:t>
          </a:r>
          <a:r>
            <a:rPr kumimoji="1" lang="en-US" altLang="ja-JP" sz="1300">
              <a:latin typeface="ＭＳ Ｐゴシック"/>
            </a:rPr>
            <a:t>3.0</a:t>
          </a:r>
          <a:r>
            <a:rPr kumimoji="1" lang="ja-JP" altLang="en-US" sz="1300">
              <a:latin typeface="ＭＳ Ｐゴシック"/>
            </a:rPr>
            <a:t>ポイント上回っている状況であり、村税等の収納対策の強化や職員の適正配置など、効率的な行財政運営に努める。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92710</xdr:rowOff>
    </xdr:from>
    <xdr:to>
      <xdr:col>7</xdr:col>
      <xdr:colOff>15875</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4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92710</xdr:rowOff>
    </xdr:from>
    <xdr:to>
      <xdr:col>5</xdr:col>
      <xdr:colOff>549275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41910</xdr:rowOff>
    </xdr:from>
    <xdr:to>
      <xdr:col>5</xdr:col>
      <xdr:colOff>600075</xdr:colOff>
      <xdr:row>36</xdr:row>
      <xdr:rowOff>143510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1.3</a:t>
          </a:r>
          <a:r>
            <a:rPr kumimoji="1" lang="ja-JP" altLang="en-US" sz="1300">
              <a:latin typeface="ＭＳ Ｐゴシック"/>
            </a:rPr>
            <a:t>ポイントの上昇となった。これは、各種システムに係る業務委託や中学生海外派遣事業によるものが大きな要因となった。</a:t>
          </a:r>
          <a:endParaRPr kumimoji="1" lang="en-US" altLang="ja-JP" sz="1300">
            <a:latin typeface="ＭＳ Ｐゴシック"/>
          </a:endParaRPr>
        </a:p>
        <a:p>
          <a:r>
            <a:rPr kumimoji="1" lang="ja-JP" altLang="en-US" sz="1300">
              <a:latin typeface="ＭＳ Ｐゴシック"/>
            </a:rPr>
            <a:t>　類似団体内平均との比較でもこの</a:t>
          </a:r>
          <a:r>
            <a:rPr kumimoji="1" lang="en-US" altLang="ja-JP" sz="1300">
              <a:latin typeface="ＭＳ Ｐゴシック"/>
            </a:rPr>
            <a:t>5</a:t>
          </a:r>
          <a:r>
            <a:rPr kumimoji="1" lang="ja-JP" altLang="en-US" sz="1300">
              <a:latin typeface="ＭＳ Ｐゴシック"/>
            </a:rPr>
            <a:t>年間いずれも高い数値で推移している状況のため、事業の見直しを行いつつ今後より一層のコスト削減に努める。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92710</xdr:rowOff>
    </xdr:from>
    <xdr:to>
      <xdr:col>24</xdr:col>
      <xdr:colOff>31750</xdr:colOff>
      <xdr:row>16</xdr:row>
      <xdr:rowOff>142240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359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92710</xdr:rowOff>
    </xdr:from>
    <xdr:to>
      <xdr:col>22</xdr:col>
      <xdr:colOff>565150</xdr:colOff>
      <xdr:row>17</xdr:row>
      <xdr:rowOff>5080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359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5080</xdr:rowOff>
    </xdr:from>
    <xdr:to>
      <xdr:col>21</xdr:col>
      <xdr:colOff>361950</xdr:colOff>
      <xdr:row>17</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19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930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41910</xdr:rowOff>
    </xdr:from>
    <xdr:to>
      <xdr:col>22</xdr:col>
      <xdr:colOff>615950</xdr:colOff>
      <xdr:row>16</xdr:row>
      <xdr:rowOff>143510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7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125730</xdr:rowOff>
    </xdr:from>
    <xdr:to>
      <xdr:col>21</xdr:col>
      <xdr:colOff>412750</xdr:colOff>
      <xdr:row>17</xdr:row>
      <xdr:rowOff>55880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40657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0</xdr:rowOff>
    </xdr:from>
    <xdr:to>
      <xdr:col>20</xdr:col>
      <xdr:colOff>209550</xdr:colOff>
      <xdr:row>17</xdr:row>
      <xdr:rowOff>101600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86377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0.1</a:t>
          </a:r>
          <a:r>
            <a:rPr kumimoji="1" lang="ja-JP" altLang="en-US" sz="1300">
              <a:latin typeface="ＭＳ Ｐゴシック"/>
            </a:rPr>
            <a:t>ポイントの減とほぼ前年度並みであった。類似団体内平均との比較では、この５年間いずれも高い割合で推移している。</a:t>
          </a:r>
          <a:endParaRPr kumimoji="1" lang="en-US" altLang="ja-JP" sz="1300">
            <a:latin typeface="ＭＳ Ｐゴシック"/>
          </a:endParaRPr>
        </a:p>
        <a:p>
          <a:r>
            <a:rPr kumimoji="1" lang="ja-JP" altLang="en-US" sz="1300">
              <a:latin typeface="ＭＳ Ｐゴシック"/>
            </a:rPr>
            <a:t>　これは、福祉医療費の充実やその他単独で実施している扶助によるものと推測されるが、今後も少子高齢化、子育て支援対策等、適正な福祉サービスの水準を維持しつつ扶助費の上昇により財政を圧迫することのないよう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69850</xdr:rowOff>
    </xdr:from>
    <xdr:to>
      <xdr:col>7</xdr:col>
      <xdr:colOff>15875</xdr:colOff>
      <xdr:row>58</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13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58</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9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90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90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5.9</a:t>
          </a:r>
          <a:r>
            <a:rPr kumimoji="1" lang="ja-JP" altLang="en-US" sz="1300">
              <a:latin typeface="ＭＳ Ｐゴシック"/>
            </a:rPr>
            <a:t>ポイントの減少となった。これは特別会計への繰出金が大幅に減少したことが大きな要因となった。</a:t>
          </a:r>
          <a:endParaRPr kumimoji="1" lang="en-US" altLang="ja-JP" sz="1300">
            <a:latin typeface="ＭＳ Ｐゴシック"/>
          </a:endParaRPr>
        </a:p>
        <a:p>
          <a:r>
            <a:rPr kumimoji="1" lang="ja-JP" altLang="en-US" sz="1300">
              <a:latin typeface="ＭＳ Ｐゴシック"/>
            </a:rPr>
            <a:t>　類似団体内平均との比較では今まで大きな乖離があったが、今年度については</a:t>
          </a:r>
          <a:r>
            <a:rPr kumimoji="1" lang="en-US" altLang="ja-JP" sz="1300">
              <a:latin typeface="ＭＳ Ｐゴシック"/>
            </a:rPr>
            <a:t>1.2</a:t>
          </a:r>
          <a:r>
            <a:rPr kumimoji="1" lang="ja-JP" altLang="en-US" sz="1300">
              <a:latin typeface="ＭＳ Ｐゴシック"/>
            </a:rPr>
            <a:t>ポイント差と大幅に近づくことができたものの、依然として高い数値で推移している。</a:t>
          </a:r>
          <a:endParaRPr kumimoji="1" lang="en-US" altLang="ja-JP" sz="1300">
            <a:latin typeface="ＭＳ Ｐゴシック"/>
          </a:endParaRPr>
        </a:p>
        <a:p>
          <a:r>
            <a:rPr kumimoji="1" lang="ja-JP" altLang="en-US" sz="1300">
              <a:latin typeface="ＭＳ Ｐゴシック"/>
            </a:rPr>
            <a:t>　今後も、公営企業会計の健全化に取り組み、繰出金の抑制に努める。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58</xdr:row>
      <xdr:rowOff>117856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9220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26416</xdr:rowOff>
    </xdr:from>
    <xdr:to>
      <xdr:col>22</xdr:col>
      <xdr:colOff>565150</xdr:colOff>
      <xdr:row>58</xdr:row>
      <xdr:rowOff>117856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705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170434</xdr:rowOff>
    </xdr:from>
    <xdr:to>
      <xdr:col>21</xdr:col>
      <xdr:colOff>361950</xdr:colOff>
      <xdr:row>58</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170434</xdr:rowOff>
    </xdr:from>
    <xdr:to>
      <xdr:col>20</xdr:col>
      <xdr:colOff>158750</xdr:colOff>
      <xdr:row>59</xdr:row>
      <xdr:rowOff>14986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430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67056</xdr:rowOff>
    </xdr:from>
    <xdr:to>
      <xdr:col>22</xdr:col>
      <xdr:colOff>615950</xdr:colOff>
      <xdr:row>58</xdr:row>
      <xdr:rowOff>168656</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153433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147066</xdr:rowOff>
    </xdr:from>
    <xdr:to>
      <xdr:col>21</xdr:col>
      <xdr:colOff>412750</xdr:colOff>
      <xdr:row>58</xdr:row>
      <xdr:rowOff>77216</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61993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119634</xdr:rowOff>
    </xdr:from>
    <xdr:to>
      <xdr:col>20</xdr:col>
      <xdr:colOff>209550</xdr:colOff>
      <xdr:row>58</xdr:row>
      <xdr:rowOff>49784</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34561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135636</xdr:rowOff>
    </xdr:from>
    <xdr:to>
      <xdr:col>19</xdr:col>
      <xdr:colOff>6350</xdr:colOff>
      <xdr:row>59</xdr:row>
      <xdr:rowOff>65786</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50563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0.4</a:t>
          </a:r>
          <a:r>
            <a:rPr kumimoji="1" lang="ja-JP" altLang="en-US" sz="1300">
              <a:latin typeface="ＭＳ Ｐゴシック"/>
            </a:rPr>
            <a:t>ポイントの減少となった。これは、一部事務組合に対する負担金の減が大きな要因となった。</a:t>
          </a:r>
          <a:endParaRPr kumimoji="1" lang="en-US" altLang="ja-JP" sz="1300">
            <a:latin typeface="ＭＳ Ｐゴシック"/>
          </a:endParaRPr>
        </a:p>
        <a:p>
          <a:r>
            <a:rPr kumimoji="1" lang="ja-JP" altLang="en-US" sz="1300">
              <a:latin typeface="ＭＳ Ｐゴシック"/>
            </a:rPr>
            <a:t>　類似団体内平均との比較ではこの</a:t>
          </a:r>
          <a:r>
            <a:rPr kumimoji="1" lang="en-US" altLang="ja-JP" sz="1300">
              <a:latin typeface="ＭＳ Ｐゴシック"/>
            </a:rPr>
            <a:t>5</a:t>
          </a:r>
          <a:r>
            <a:rPr kumimoji="1" lang="ja-JP" altLang="en-US" sz="1300">
              <a:latin typeface="ＭＳ Ｐゴシック"/>
            </a:rPr>
            <a:t>年いずれも高い数値で推移している状況のため、単独で実施している補助事業等の見直しを行いつつ経費の上昇抑制に努める。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44704</xdr:rowOff>
    </xdr:from>
    <xdr:to>
      <xdr:col>22</xdr:col>
      <xdr:colOff>565150</xdr:colOff>
      <xdr:row>38</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14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前年度に比べ</a:t>
          </a:r>
          <a:r>
            <a:rPr kumimoji="1" lang="en-US" altLang="ja-JP" sz="1200">
              <a:latin typeface="ＭＳ Ｐゴシック"/>
            </a:rPr>
            <a:t>1.0</a:t>
          </a:r>
          <a:r>
            <a:rPr kumimoji="1" lang="ja-JP" altLang="en-US" sz="1200">
              <a:latin typeface="ＭＳ Ｐゴシック"/>
            </a:rPr>
            <a:t>ポイントの上昇となった。これは、臨時財政対策債の元金償還の開始によるものであり、この</a:t>
          </a:r>
          <a:r>
            <a:rPr kumimoji="1" lang="en-US" altLang="ja-JP" sz="1200">
              <a:latin typeface="ＭＳ Ｐゴシック"/>
            </a:rPr>
            <a:t>5</a:t>
          </a:r>
          <a:r>
            <a:rPr kumimoji="1" lang="ja-JP" altLang="en-US" sz="1200">
              <a:latin typeface="ＭＳ Ｐゴシック"/>
            </a:rPr>
            <a:t>年間いずれも上昇傾向にあるが、類似団体平均との比較では△</a:t>
          </a:r>
          <a:r>
            <a:rPr kumimoji="1" lang="en-US" altLang="ja-JP" sz="1200">
              <a:latin typeface="ＭＳ Ｐゴシック"/>
            </a:rPr>
            <a:t>7.4</a:t>
          </a:r>
          <a:r>
            <a:rPr kumimoji="1" lang="ja-JP" altLang="en-US" sz="1200">
              <a:latin typeface="ＭＳ Ｐゴシック"/>
            </a:rPr>
            <a:t>ポイントと良好な状態を維持している。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しかし、次年度以降は大型事業による起債が予定されており、今後も上昇していくことが見込まれることから、世代間負担の公平化と公債費負担の中長期的な平準化の観点から、償還額の平準化及び公債費の急激な上昇</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防止に努める。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78994</xdr:rowOff>
    </xdr:from>
    <xdr:to>
      <xdr:col>7</xdr:col>
      <xdr:colOff>15875</xdr:colOff>
      <xdr:row>75</xdr:row>
      <xdr:rowOff>124714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9377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51562</xdr:rowOff>
    </xdr:from>
    <xdr:to>
      <xdr:col>5</xdr:col>
      <xdr:colOff>549275</xdr:colOff>
      <xdr:row>75</xdr:row>
      <xdr:rowOff>78994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910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163576</xdr:rowOff>
    </xdr:from>
    <xdr:to>
      <xdr:col>4</xdr:col>
      <xdr:colOff>346075</xdr:colOff>
      <xdr:row>75</xdr:row>
      <xdr:rowOff>51562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50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159004</xdr:rowOff>
    </xdr:from>
    <xdr:to>
      <xdr:col>3</xdr:col>
      <xdr:colOff>142875</xdr:colOff>
      <xdr:row>74</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73914</xdr:rowOff>
    </xdr:from>
    <xdr:to>
      <xdr:col>7</xdr:col>
      <xdr:colOff>66675</xdr:colOff>
      <xdr:row>76</xdr:row>
      <xdr:rowOff>4065</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90441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28194</xdr:rowOff>
    </xdr:from>
    <xdr:to>
      <xdr:col>5</xdr:col>
      <xdr:colOff>600075</xdr:colOff>
      <xdr:row>75</xdr:row>
      <xdr:rowOff>129794</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139971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xdr:rowOff>
    </xdr:from>
    <xdr:to>
      <xdr:col>4</xdr:col>
      <xdr:colOff>396875</xdr:colOff>
      <xdr:row>75</xdr:row>
      <xdr:rowOff>102362</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112539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112776</xdr:rowOff>
    </xdr:from>
    <xdr:to>
      <xdr:col>3</xdr:col>
      <xdr:colOff>193675</xdr:colOff>
      <xdr:row>75</xdr:row>
      <xdr:rowOff>42926</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53103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108204</xdr:rowOff>
    </xdr:from>
    <xdr:to>
      <xdr:col>1</xdr:col>
      <xdr:colOff>676275</xdr:colOff>
      <xdr:row>75</xdr:row>
      <xdr:rowOff>38354</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48531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4.8</a:t>
          </a:r>
          <a:r>
            <a:rPr kumimoji="1" lang="ja-JP" altLang="en-US" sz="1300">
              <a:latin typeface="ＭＳ Ｐゴシック"/>
            </a:rPr>
            <a:t>ポイントの減少となった。これは特別会計への繰出金や一部事務組合への負担金が大幅に減少したことが大きな要因となった。類似団体平均との比較では今までほどの大きな乖離ではなくなったものの、依然として</a:t>
          </a:r>
          <a:r>
            <a:rPr kumimoji="1" lang="en-US" altLang="ja-JP" sz="1300">
              <a:latin typeface="ＭＳ Ｐゴシック"/>
            </a:rPr>
            <a:t>11.2</a:t>
          </a:r>
          <a:r>
            <a:rPr kumimoji="1" lang="ja-JP" altLang="en-US" sz="1300">
              <a:latin typeface="ＭＳ Ｐゴシック"/>
            </a:rPr>
            <a:t>ポイントの大きな差がある。</a:t>
          </a:r>
          <a:endParaRPr kumimoji="1" lang="en-US" altLang="ja-JP" sz="1300">
            <a:latin typeface="ＭＳ Ｐゴシック"/>
          </a:endParaRPr>
        </a:p>
        <a:p>
          <a:r>
            <a:rPr kumimoji="1" lang="ja-JP" altLang="en-US" sz="1300">
              <a:latin typeface="ＭＳ Ｐゴシック"/>
            </a:rPr>
            <a:t>　公債費以外の全ての項目で類似団体平均値を上回る数値となっていることから、徹底した事業の見直しを行い、経常経費の節減に努めなければならない。</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151493</xdr:rowOff>
    </xdr:from>
    <xdr:to>
      <xdr:col>24</xdr:col>
      <xdr:colOff>31750</xdr:colOff>
      <xdr:row>79</xdr:row>
      <xdr:rowOff>171087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67343"/>
          <a:ext cx="0" cy="104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143164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68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79</xdr:row>
      <xdr:rowOff>171087</xdr:rowOff>
    </xdr:from>
    <xdr:to>
      <xdr:col>24</xdr:col>
      <xdr:colOff>120650</xdr:colOff>
      <xdr:row>79</xdr:row>
      <xdr:rowOff>171087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1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66420</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73</xdr:row>
      <xdr:rowOff>151493</xdr:rowOff>
    </xdr:from>
    <xdr:to>
      <xdr:col>24</xdr:col>
      <xdr:colOff>120650</xdr:colOff>
      <xdr:row>73</xdr:row>
      <xdr:rowOff>151493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99242</xdr:rowOff>
    </xdr:from>
    <xdr:to>
      <xdr:col>24</xdr:col>
      <xdr:colOff>31750</xdr:colOff>
      <xdr:row>80</xdr:row>
      <xdr:rowOff>84545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43792"/>
          <a:ext cx="8382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42108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84545</xdr:rowOff>
    </xdr:from>
    <xdr:to>
      <xdr:col>22</xdr:col>
      <xdr:colOff>565150</xdr:colOff>
      <xdr:row>80</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8005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22498</xdr:rowOff>
    </xdr:from>
    <xdr:to>
      <xdr:col>21</xdr:col>
      <xdr:colOff>361950</xdr:colOff>
      <xdr:row>80</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384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5987</xdr:rowOff>
    </xdr:from>
    <xdr:to>
      <xdr:col>21</xdr:col>
      <xdr:colOff>412750</xdr:colOff>
      <xdr:row>77</xdr:row>
      <xdr:rowOff>107587</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4732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117764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22498</xdr:rowOff>
    </xdr:from>
    <xdr:to>
      <xdr:col>20</xdr:col>
      <xdr:colOff>158750</xdr:colOff>
      <xdr:row>81</xdr:row>
      <xdr:rowOff>14332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3849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50074</xdr:rowOff>
    </xdr:from>
    <xdr:to>
      <xdr:col>20</xdr:col>
      <xdr:colOff>209550</xdr:colOff>
      <xdr:row>76</xdr:row>
      <xdr:rowOff>151674</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3843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161851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79466</xdr:rowOff>
    </xdr:from>
    <xdr:to>
      <xdr:col>19</xdr:col>
      <xdr:colOff>6350</xdr:colOff>
      <xdr:row>77</xdr:row>
      <xdr:rowOff>9616</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48442</xdr:rowOff>
    </xdr:from>
    <xdr:to>
      <xdr:col>24</xdr:col>
      <xdr:colOff>82550</xdr:colOff>
      <xdr:row>79</xdr:row>
      <xdr:rowOff>150042</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64592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128469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0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33745</xdr:rowOff>
    </xdr:from>
    <xdr:to>
      <xdr:col>22</xdr:col>
      <xdr:colOff>615950</xdr:colOff>
      <xdr:row>80</xdr:row>
      <xdr:rowOff>135345</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621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120122</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43543</xdr:rowOff>
    </xdr:from>
    <xdr:to>
      <xdr:col>21</xdr:col>
      <xdr:colOff>412750</xdr:colOff>
      <xdr:row>80</xdr:row>
      <xdr:rowOff>145143</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732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129920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143148</xdr:rowOff>
    </xdr:from>
    <xdr:to>
      <xdr:col>20</xdr:col>
      <xdr:colOff>209550</xdr:colOff>
      <xdr:row>80</xdr:row>
      <xdr:rowOff>73298</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843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58075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134982</xdr:rowOff>
    </xdr:from>
    <xdr:to>
      <xdr:col>19</xdr:col>
      <xdr:colOff>6350</xdr:colOff>
      <xdr:row>81</xdr:row>
      <xdr:rowOff>65132</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954000" y="138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49909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93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群馬県高山村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155281</xdr:rowOff>
    </xdr:from>
    <xdr:to>
      <xdr:col>4</xdr:col>
      <xdr:colOff>1117600</xdr:colOff>
      <xdr:row>17</xdr:row>
      <xdr:rowOff>166773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17556"/>
          <a:ext cx="6477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166773</xdr:rowOff>
    </xdr:from>
    <xdr:to>
      <xdr:col>4</xdr:col>
      <xdr:colOff>469900</xdr:colOff>
      <xdr:row>18</xdr:row>
      <xdr:rowOff>7749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29048"/>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7749</xdr:rowOff>
    </xdr:from>
    <xdr:to>
      <xdr:col>3</xdr:col>
      <xdr:colOff>904875</xdr:colOff>
      <xdr:row>18</xdr:row>
      <xdr:rowOff>15097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41474"/>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15097</xdr:rowOff>
    </xdr:from>
    <xdr:to>
      <xdr:col>3</xdr:col>
      <xdr:colOff>206375</xdr:colOff>
      <xdr:row>18</xdr:row>
      <xdr:rowOff>18610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48822"/>
          <a:ext cx="698500" cy="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104481</xdr:rowOff>
    </xdr:from>
    <xdr:to>
      <xdr:col>5</xdr:col>
      <xdr:colOff>34925</xdr:colOff>
      <xdr:row>18</xdr:row>
      <xdr:rowOff>34631</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06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13058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7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158,462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115973</xdr:rowOff>
    </xdr:from>
    <xdr:to>
      <xdr:col>4</xdr:col>
      <xdr:colOff>520700</xdr:colOff>
      <xdr:row>18</xdr:row>
      <xdr:rowOff>46123</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7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30900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64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128399</xdr:rowOff>
    </xdr:from>
    <xdr:to>
      <xdr:col>3</xdr:col>
      <xdr:colOff>955675</xdr:colOff>
      <xdr:row>18</xdr:row>
      <xdr:rowOff>58549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9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43326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135747</xdr:rowOff>
    </xdr:from>
    <xdr:to>
      <xdr:col>3</xdr:col>
      <xdr:colOff>257175</xdr:colOff>
      <xdr:row>18</xdr:row>
      <xdr:rowOff>65897</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9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50674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139260</xdr:rowOff>
    </xdr:from>
    <xdr:to>
      <xdr:col>2</xdr:col>
      <xdr:colOff>692150</xdr:colOff>
      <xdr:row>18</xdr:row>
      <xdr:rowOff>69410</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10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54187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8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62186</xdr:rowOff>
    </xdr:from>
    <xdr:to>
      <xdr:col>4</xdr:col>
      <xdr:colOff>1117600</xdr:colOff>
      <xdr:row>36</xdr:row>
      <xdr:rowOff>92362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15436"/>
          <a:ext cx="647700" cy="3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92362</xdr:rowOff>
    </xdr:from>
    <xdr:to>
      <xdr:col>4</xdr:col>
      <xdr:colOff>469900</xdr:colOff>
      <xdr:row>36</xdr:row>
      <xdr:rowOff>137352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45612"/>
          <a:ext cx="698500" cy="4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137352</xdr:rowOff>
    </xdr:from>
    <xdr:to>
      <xdr:col>3</xdr:col>
      <xdr:colOff>904875</xdr:colOff>
      <xdr:row>37</xdr:row>
      <xdr:rowOff>18077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0602"/>
          <a:ext cx="698500" cy="52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18077</xdr:rowOff>
    </xdr:from>
    <xdr:to>
      <xdr:col>3</xdr:col>
      <xdr:colOff>206375</xdr:colOff>
      <xdr:row>37</xdr:row>
      <xdr:rowOff>29377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42777"/>
          <a:ext cx="698500" cy="1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11386</xdr:rowOff>
    </xdr:from>
    <xdr:to>
      <xdr:col>5</xdr:col>
      <xdr:colOff>34925</xdr:colOff>
      <xdr:row>36</xdr:row>
      <xdr:rowOff>112986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96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326363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3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24,704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41562</xdr:rowOff>
    </xdr:from>
    <xdr:to>
      <xdr:col>4</xdr:col>
      <xdr:colOff>520700</xdr:colOff>
      <xdr:row>36</xdr:row>
      <xdr:rowOff>143162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99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127939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8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86552</xdr:rowOff>
    </xdr:from>
    <xdr:to>
      <xdr:col>3</xdr:col>
      <xdr:colOff>955675</xdr:colOff>
      <xdr:row>37</xdr:row>
      <xdr:rowOff>16702</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703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138727</xdr:rowOff>
    </xdr:from>
    <xdr:to>
      <xdr:col>3</xdr:col>
      <xdr:colOff>257175</xdr:colOff>
      <xdr:row>37</xdr:row>
      <xdr:rowOff>68877</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709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53654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7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150027</xdr:rowOff>
    </xdr:from>
    <xdr:to>
      <xdr:col>2</xdr:col>
      <xdr:colOff>692150</xdr:colOff>
      <xdr:row>37</xdr:row>
      <xdr:rowOff>80177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710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64954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8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167328</xdr:rowOff>
    </xdr:from>
    <xdr:to>
      <xdr:col>6</xdr:col>
      <xdr:colOff>511175</xdr:colOff>
      <xdr:row>39</xdr:row>
      <xdr:rowOff>1479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2428"/>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1479</xdr:rowOff>
    </xdr:from>
    <xdr:to>
      <xdr:col>5</xdr:col>
      <xdr:colOff>358775</xdr:colOff>
      <xdr:row>39</xdr:row>
      <xdr:rowOff>22823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8029"/>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22823</xdr:rowOff>
    </xdr:from>
    <xdr:to>
      <xdr:col>4</xdr:col>
      <xdr:colOff>155575</xdr:colOff>
      <xdr:row>39</xdr:row>
      <xdr:rowOff>39267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09373"/>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16791</xdr:rowOff>
    </xdr:from>
    <xdr:to>
      <xdr:col>2</xdr:col>
      <xdr:colOff>638175</xdr:colOff>
      <xdr:row>39</xdr:row>
      <xdr:rowOff>39267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03341"/>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116528</xdr:rowOff>
    </xdr:from>
    <xdr:to>
      <xdr:col>6</xdr:col>
      <xdr:colOff>561975</xdr:colOff>
      <xdr:row>39</xdr:row>
      <xdr:rowOff>46678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94955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1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122129</xdr:rowOff>
    </xdr:from>
    <xdr:to>
      <xdr:col>5</xdr:col>
      <xdr:colOff>409575</xdr:colOff>
      <xdr:row>39</xdr:row>
      <xdr:rowOff>52279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43406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129,825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143473</xdr:rowOff>
    </xdr:from>
    <xdr:to>
      <xdr:col>4</xdr:col>
      <xdr:colOff>206375</xdr:colOff>
      <xdr:row>39</xdr:row>
      <xdr:rowOff>73623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64750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159917</xdr:rowOff>
    </xdr:from>
    <xdr:to>
      <xdr:col>3</xdr:col>
      <xdr:colOff>3175</xdr:colOff>
      <xdr:row>39</xdr:row>
      <xdr:rowOff>90067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81194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6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118,254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137441</xdr:rowOff>
    </xdr:from>
    <xdr:to>
      <xdr:col>1</xdr:col>
      <xdr:colOff>485775</xdr:colOff>
      <xdr:row>39</xdr:row>
      <xdr:rowOff>67591</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58718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4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46603</xdr:rowOff>
    </xdr:from>
    <xdr:to>
      <xdr:col>6</xdr:col>
      <xdr:colOff>511175</xdr:colOff>
      <xdr:row>58</xdr:row>
      <xdr:rowOff>88774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0703"/>
          <a:ext cx="8382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77924</xdr:rowOff>
    </xdr:from>
    <xdr:to>
      <xdr:col>5</xdr:col>
      <xdr:colOff>358775</xdr:colOff>
      <xdr:row>58</xdr:row>
      <xdr:rowOff>88774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22024"/>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77924</xdr:rowOff>
    </xdr:from>
    <xdr:to>
      <xdr:col>4</xdr:col>
      <xdr:colOff>155575</xdr:colOff>
      <xdr:row>58</xdr:row>
      <xdr:rowOff>78355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22024"/>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78355</xdr:rowOff>
    </xdr:from>
    <xdr:to>
      <xdr:col>2</xdr:col>
      <xdr:colOff>638175</xdr:colOff>
      <xdr:row>58</xdr:row>
      <xdr:rowOff>78660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2245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167253</xdr:rowOff>
    </xdr:from>
    <xdr:to>
      <xdr:col>6</xdr:col>
      <xdr:colOff>561975</xdr:colOff>
      <xdr:row>58</xdr:row>
      <xdr:rowOff>97403</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37974</xdr:rowOff>
    </xdr:from>
    <xdr:to>
      <xdr:col>5</xdr:col>
      <xdr:colOff>409575</xdr:colOff>
      <xdr:row>58</xdr:row>
      <xdr:rowOff>139574</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130701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7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27124</xdr:rowOff>
    </xdr:from>
    <xdr:to>
      <xdr:col>4</xdr:col>
      <xdr:colOff>206375</xdr:colOff>
      <xdr:row>58</xdr:row>
      <xdr:rowOff>128724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119851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27555</xdr:rowOff>
    </xdr:from>
    <xdr:to>
      <xdr:col>3</xdr:col>
      <xdr:colOff>3175</xdr:colOff>
      <xdr:row>58</xdr:row>
      <xdr:rowOff>129155</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120282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27860</xdr:rowOff>
    </xdr:from>
    <xdr:to>
      <xdr:col>1</xdr:col>
      <xdr:colOff>485775</xdr:colOff>
      <xdr:row>58</xdr:row>
      <xdr:rowOff>129460</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120587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61367</xdr:rowOff>
    </xdr:from>
    <xdr:to>
      <xdr:col>6</xdr:col>
      <xdr:colOff>511175</xdr:colOff>
      <xdr:row>78</xdr:row>
      <xdr:rowOff>13284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263017"/>
          <a:ext cx="8382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78245</xdr:rowOff>
    </xdr:from>
    <xdr:to>
      <xdr:col>5</xdr:col>
      <xdr:colOff>358775</xdr:colOff>
      <xdr:row>77</xdr:row>
      <xdr:rowOff>61367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108445"/>
          <a:ext cx="889000" cy="1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70720</xdr:rowOff>
    </xdr:from>
    <xdr:to>
      <xdr:col>4</xdr:col>
      <xdr:colOff>155575</xdr:colOff>
      <xdr:row>76</xdr:row>
      <xdr:rowOff>78245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100920"/>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130670</xdr:rowOff>
    </xdr:from>
    <xdr:to>
      <xdr:col>2</xdr:col>
      <xdr:colOff>638175</xdr:colOff>
      <xdr:row>76</xdr:row>
      <xdr:rowOff>70720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2817970"/>
          <a:ext cx="889000" cy="28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133934</xdr:rowOff>
    </xdr:from>
    <xdr:to>
      <xdr:col>6</xdr:col>
      <xdr:colOff>561975</xdr:colOff>
      <xdr:row>78</xdr:row>
      <xdr:rowOff>64084</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112361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10567</xdr:rowOff>
    </xdr:from>
    <xdr:to>
      <xdr:col>5</xdr:col>
      <xdr:colOff>409575</xdr:colOff>
      <xdr:row>77</xdr:row>
      <xdr:rowOff>112167</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128694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27445</xdr:rowOff>
    </xdr:from>
    <xdr:to>
      <xdr:col>4</xdr:col>
      <xdr:colOff>206375</xdr:colOff>
      <xdr:row>76</xdr:row>
      <xdr:rowOff>129045</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0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145572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19920</xdr:rowOff>
    </xdr:from>
    <xdr:to>
      <xdr:col>3</xdr:col>
      <xdr:colOff>3175</xdr:colOff>
      <xdr:row>76</xdr:row>
      <xdr:rowOff>121520</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138047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79870</xdr:rowOff>
    </xdr:from>
    <xdr:to>
      <xdr:col>1</xdr:col>
      <xdr:colOff>485775</xdr:colOff>
      <xdr:row>75</xdr:row>
      <xdr:rowOff>10020</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27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26547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5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92253</xdr:rowOff>
    </xdr:from>
    <xdr:to>
      <xdr:col>6</xdr:col>
      <xdr:colOff>511175</xdr:colOff>
      <xdr:row>96</xdr:row>
      <xdr:rowOff>118948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51453"/>
          <a:ext cx="8382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118948</xdr:rowOff>
    </xdr:from>
    <xdr:to>
      <xdr:col>5</xdr:col>
      <xdr:colOff>358775</xdr:colOff>
      <xdr:row>97</xdr:row>
      <xdr:rowOff>36094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8148"/>
          <a:ext cx="889000" cy="8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36094</xdr:rowOff>
    </xdr:from>
    <xdr:to>
      <xdr:col>4</xdr:col>
      <xdr:colOff>155575</xdr:colOff>
      <xdr:row>97</xdr:row>
      <xdr:rowOff>132728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6674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111252</xdr:rowOff>
    </xdr:from>
    <xdr:to>
      <xdr:col>2</xdr:col>
      <xdr:colOff>638175</xdr:colOff>
      <xdr:row>97</xdr:row>
      <xdr:rowOff>132728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41902"/>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41453</xdr:rowOff>
    </xdr:from>
    <xdr:to>
      <xdr:col>6</xdr:col>
      <xdr:colOff>561975</xdr:colOff>
      <xdr:row>96</xdr:row>
      <xdr:rowOff>143053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64330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68148</xdr:rowOff>
    </xdr:from>
    <xdr:to>
      <xdr:col>5</xdr:col>
      <xdr:colOff>409575</xdr:colOff>
      <xdr:row>96</xdr:row>
      <xdr:rowOff>169748</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156744</xdr:rowOff>
    </xdr:from>
    <xdr:to>
      <xdr:col>4</xdr:col>
      <xdr:colOff>206375</xdr:colOff>
      <xdr:row>97</xdr:row>
      <xdr:rowOff>86894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6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78021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81928</xdr:rowOff>
    </xdr:from>
    <xdr:to>
      <xdr:col>3</xdr:col>
      <xdr:colOff>3175</xdr:colOff>
      <xdr:row>98</xdr:row>
      <xdr:rowOff>12078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7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3205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60452</xdr:rowOff>
    </xdr:from>
    <xdr:to>
      <xdr:col>1</xdr:col>
      <xdr:colOff>485775</xdr:colOff>
      <xdr:row>97</xdr:row>
      <xdr:rowOff>162052</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6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153179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42956</xdr:rowOff>
    </xdr:from>
    <xdr:to>
      <xdr:col>15</xdr:col>
      <xdr:colOff>180975</xdr:colOff>
      <xdr:row>37</xdr:row>
      <xdr:rowOff>88741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86606"/>
          <a:ext cx="8382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42956</xdr:rowOff>
    </xdr:from>
    <xdr:to>
      <xdr:col>14</xdr:col>
      <xdr:colOff>28575</xdr:colOff>
      <xdr:row>37</xdr:row>
      <xdr:rowOff>83746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86606"/>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83746</xdr:rowOff>
    </xdr:from>
    <xdr:to>
      <xdr:col>12</xdr:col>
      <xdr:colOff>511175</xdr:colOff>
      <xdr:row>37</xdr:row>
      <xdr:rowOff>128182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27396"/>
          <a:ext cx="8890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124700</xdr:rowOff>
    </xdr:from>
    <xdr:to>
      <xdr:col>11</xdr:col>
      <xdr:colOff>307975</xdr:colOff>
      <xdr:row>37</xdr:row>
      <xdr:rowOff>128182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68350"/>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37941</xdr:rowOff>
    </xdr:from>
    <xdr:to>
      <xdr:col>15</xdr:col>
      <xdr:colOff>231775</xdr:colOff>
      <xdr:row>37</xdr:row>
      <xdr:rowOff>139541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3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124318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163606</xdr:rowOff>
    </xdr:from>
    <xdr:to>
      <xdr:col>14</xdr:col>
      <xdr:colOff>79375</xdr:colOff>
      <xdr:row>37</xdr:row>
      <xdr:rowOff>93756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84883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32946</xdr:rowOff>
    </xdr:from>
    <xdr:to>
      <xdr:col>12</xdr:col>
      <xdr:colOff>561975</xdr:colOff>
      <xdr:row>37</xdr:row>
      <xdr:rowOff>134546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3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125673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77382</xdr:rowOff>
    </xdr:from>
    <xdr:to>
      <xdr:col>11</xdr:col>
      <xdr:colOff>358775</xdr:colOff>
      <xdr:row>38</xdr:row>
      <xdr:rowOff>7533</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421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170109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73900</xdr:rowOff>
    </xdr:from>
    <xdr:to>
      <xdr:col>10</xdr:col>
      <xdr:colOff>155575</xdr:colOff>
      <xdr:row>38</xdr:row>
      <xdr:rowOff>4050</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166627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102562</xdr:rowOff>
    </xdr:from>
    <xdr:to>
      <xdr:col>15</xdr:col>
      <xdr:colOff>180975</xdr:colOff>
      <xdr:row>58</xdr:row>
      <xdr:rowOff>107531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46662"/>
          <a:ext cx="8382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107531</xdr:rowOff>
    </xdr:from>
    <xdr:to>
      <xdr:col>14</xdr:col>
      <xdr:colOff>28575</xdr:colOff>
      <xdr:row>58</xdr:row>
      <xdr:rowOff>110310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51631"/>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58191</xdr:rowOff>
    </xdr:from>
    <xdr:to>
      <xdr:col>12</xdr:col>
      <xdr:colOff>511175</xdr:colOff>
      <xdr:row>58</xdr:row>
      <xdr:rowOff>110310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02291"/>
          <a:ext cx="889000" cy="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58191</xdr:rowOff>
    </xdr:from>
    <xdr:to>
      <xdr:col>11</xdr:col>
      <xdr:colOff>307975</xdr:colOff>
      <xdr:row>58</xdr:row>
      <xdr:rowOff>107797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02291"/>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51762</xdr:rowOff>
    </xdr:from>
    <xdr:to>
      <xdr:col>15</xdr:col>
      <xdr:colOff>231775</xdr:colOff>
      <xdr:row>58</xdr:row>
      <xdr:rowOff>153362</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138139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56731</xdr:rowOff>
    </xdr:from>
    <xdr:to>
      <xdr:col>14</xdr:col>
      <xdr:colOff>79375</xdr:colOff>
      <xdr:row>58</xdr:row>
      <xdr:rowOff>158331</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10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149458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59510</xdr:rowOff>
    </xdr:from>
    <xdr:to>
      <xdr:col>12</xdr:col>
      <xdr:colOff>561975</xdr:colOff>
      <xdr:row>58</xdr:row>
      <xdr:rowOff>161110</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100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152237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7391</xdr:rowOff>
    </xdr:from>
    <xdr:to>
      <xdr:col>11</xdr:col>
      <xdr:colOff>358775</xdr:colOff>
      <xdr:row>58</xdr:row>
      <xdr:rowOff>108991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100118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1004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56997</xdr:rowOff>
    </xdr:from>
    <xdr:to>
      <xdr:col>10</xdr:col>
      <xdr:colOff>155575</xdr:colOff>
      <xdr:row>58</xdr:row>
      <xdr:rowOff>158597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149724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126578</xdr:rowOff>
    </xdr:from>
    <xdr:to>
      <xdr:col>15</xdr:col>
      <xdr:colOff>180975</xdr:colOff>
      <xdr:row>78</xdr:row>
      <xdr:rowOff>147400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9678"/>
          <a:ext cx="8382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107085</xdr:rowOff>
    </xdr:from>
    <xdr:to>
      <xdr:col>14</xdr:col>
      <xdr:colOff>28575</xdr:colOff>
      <xdr:row>78</xdr:row>
      <xdr:rowOff>147400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0185"/>
          <a:ext cx="889000" cy="4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75778</xdr:rowOff>
    </xdr:from>
    <xdr:to>
      <xdr:col>15</xdr:col>
      <xdr:colOff>231775</xdr:colOff>
      <xdr:row>79</xdr:row>
      <xdr:rowOff>5928</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96600</xdr:rowOff>
    </xdr:from>
    <xdr:to>
      <xdr:col>14</xdr:col>
      <xdr:colOff>79375</xdr:colOff>
      <xdr:row>79</xdr:row>
      <xdr:rowOff>26750</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17877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56285</xdr:rowOff>
    </xdr:from>
    <xdr:to>
      <xdr:col>12</xdr:col>
      <xdr:colOff>561975</xdr:colOff>
      <xdr:row>78</xdr:row>
      <xdr:rowOff>157885</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4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149012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112126</xdr:rowOff>
    </xdr:from>
    <xdr:to>
      <xdr:col>15</xdr:col>
      <xdr:colOff>180975</xdr:colOff>
      <xdr:row>98</xdr:row>
      <xdr:rowOff>119751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914226"/>
          <a:ext cx="8382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119751</xdr:rowOff>
    </xdr:from>
    <xdr:to>
      <xdr:col>14</xdr:col>
      <xdr:colOff>28575</xdr:colOff>
      <xdr:row>98</xdr:row>
      <xdr:rowOff>135899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921851"/>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61326</xdr:rowOff>
    </xdr:from>
    <xdr:to>
      <xdr:col>15</xdr:col>
      <xdr:colOff>231775</xdr:colOff>
      <xdr:row>98</xdr:row>
      <xdr:rowOff>162926</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8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147703</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68951</xdr:rowOff>
    </xdr:from>
    <xdr:to>
      <xdr:col>14</xdr:col>
      <xdr:colOff>79375</xdr:colOff>
      <xdr:row>98</xdr:row>
      <xdr:rowOff>170551</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8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161678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9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85099</xdr:rowOff>
    </xdr:from>
    <xdr:to>
      <xdr:col>12</xdr:col>
      <xdr:colOff>561975</xdr:colOff>
      <xdr:row>99</xdr:row>
      <xdr:rowOff>15249</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8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6376</xdr:rowOff>
    </xdr:from>
    <xdr:ext cx="469744"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15427" y="1697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a:extLst>
            <a:ext uri="{FF2B5EF4-FFF2-40B4-BE49-F238E27FC236}">
              <a16:creationId xmlns:a16="http://schemas.microsoft.com/office/drawing/2014/main" id="{00000000-0008-0000-0600-000037020000}"/>
            </a:ext>
          </a:extLst>
        </xdr:cNvPr>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a:extLst>
            <a:ext uri="{FF2B5EF4-FFF2-40B4-BE49-F238E27FC236}">
              <a16:creationId xmlns:a16="http://schemas.microsoft.com/office/drawing/2014/main" id="{00000000-0008-0000-0600-000039020000}"/>
            </a:ext>
          </a:extLst>
        </xdr:cNvPr>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55590</xdr:rowOff>
    </xdr:from>
    <xdr:to>
      <xdr:col>23</xdr:col>
      <xdr:colOff>517525</xdr:colOff>
      <xdr:row>78</xdr:row>
      <xdr:rowOff>74141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428690"/>
          <a:ext cx="8382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74141</xdr:rowOff>
    </xdr:from>
    <xdr:to>
      <xdr:col>22</xdr:col>
      <xdr:colOff>365125</xdr:colOff>
      <xdr:row>78</xdr:row>
      <xdr:rowOff>93042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4724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93042</xdr:rowOff>
    </xdr:from>
    <xdr:to>
      <xdr:col>21</xdr:col>
      <xdr:colOff>161925</xdr:colOff>
      <xdr:row>78</xdr:row>
      <xdr:rowOff>110790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3466142"/>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109029</xdr:rowOff>
    </xdr:from>
    <xdr:to>
      <xdr:col>19</xdr:col>
      <xdr:colOff>644525</xdr:colOff>
      <xdr:row>78</xdr:row>
      <xdr:rowOff>110790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8212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a:extLst>
            <a:ext uri="{FF2B5EF4-FFF2-40B4-BE49-F238E27FC236}">
              <a16:creationId xmlns:a16="http://schemas.microsoft.com/office/drawing/2014/main" id="{00000000-0008-0000-0600-000070020000}"/>
            </a:ext>
          </a:extLst>
        </xdr:cNvPr>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a:extLst>
            <a:ext uri="{FF2B5EF4-FFF2-40B4-BE49-F238E27FC236}">
              <a16:creationId xmlns:a16="http://schemas.microsoft.com/office/drawing/2014/main" id="{00000000-0008-0000-0600-000072020000}"/>
            </a:ext>
          </a:extLst>
        </xdr:cNvPr>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4790</xdr:rowOff>
    </xdr:from>
    <xdr:to>
      <xdr:col>23</xdr:col>
      <xdr:colOff>568325</xdr:colOff>
      <xdr:row>78</xdr:row>
      <xdr:rowOff>106390</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6268700" y="133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154667</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23341</xdr:rowOff>
    </xdr:from>
    <xdr:to>
      <xdr:col>22</xdr:col>
      <xdr:colOff>415925</xdr:colOff>
      <xdr:row>78</xdr:row>
      <xdr:rowOff>124941</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5430500" y="1339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116068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4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42242</xdr:rowOff>
    </xdr:from>
    <xdr:to>
      <xdr:col>21</xdr:col>
      <xdr:colOff>212725</xdr:colOff>
      <xdr:row>78</xdr:row>
      <xdr:rowOff>143842</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4541500" y="134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134969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5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59990</xdr:rowOff>
    </xdr:from>
    <xdr:to>
      <xdr:col>20</xdr:col>
      <xdr:colOff>9525</xdr:colOff>
      <xdr:row>78</xdr:row>
      <xdr:rowOff>161590</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3652500" y="134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152717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5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58229</xdr:rowOff>
    </xdr:from>
    <xdr:to>
      <xdr:col>18</xdr:col>
      <xdr:colOff>492125</xdr:colOff>
      <xdr:row>78</xdr:row>
      <xdr:rowOff>159829</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2763500" y="134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150956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52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135996</xdr:rowOff>
    </xdr:from>
    <xdr:to>
      <xdr:col>23</xdr:col>
      <xdr:colOff>517525</xdr:colOff>
      <xdr:row>98</xdr:row>
      <xdr:rowOff>157659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38096"/>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157659</xdr:rowOff>
    </xdr:from>
    <xdr:to>
      <xdr:col>22</xdr:col>
      <xdr:colOff>365125</xdr:colOff>
      <xdr:row>99</xdr:row>
      <xdr:rowOff>14748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59759"/>
          <a:ext cx="889000" cy="2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14748</xdr:rowOff>
    </xdr:from>
    <xdr:to>
      <xdr:col>21</xdr:col>
      <xdr:colOff>161925</xdr:colOff>
      <xdr:row>99</xdr:row>
      <xdr:rowOff>40590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88298"/>
          <a:ext cx="889000" cy="2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23851</xdr:rowOff>
    </xdr:from>
    <xdr:to>
      <xdr:col>19</xdr:col>
      <xdr:colOff>644525</xdr:colOff>
      <xdr:row>99</xdr:row>
      <xdr:rowOff>40590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97401"/>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a:extLst>
            <a:ext uri="{FF2B5EF4-FFF2-40B4-BE49-F238E27FC236}">
              <a16:creationId xmlns:a16="http://schemas.microsoft.com/office/drawing/2014/main" id="{00000000-0008-0000-0600-0000A9020000}"/>
            </a:ext>
          </a:extLst>
        </xdr:cNvPr>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85196</xdr:rowOff>
    </xdr:from>
    <xdr:to>
      <xdr:col>23</xdr:col>
      <xdr:colOff>568325</xdr:colOff>
      <xdr:row>99</xdr:row>
      <xdr:rowOff>15346</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62687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106859</xdr:rowOff>
    </xdr:from>
    <xdr:to>
      <xdr:col>22</xdr:col>
      <xdr:colOff>415925</xdr:colOff>
      <xdr:row>99</xdr:row>
      <xdr:rowOff>37009</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5430500" y="169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28136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7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135398</xdr:rowOff>
    </xdr:from>
    <xdr:to>
      <xdr:col>21</xdr:col>
      <xdr:colOff>212725</xdr:colOff>
      <xdr:row>99</xdr:row>
      <xdr:rowOff>65548</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4541500" y="169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56675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161240</xdr:rowOff>
    </xdr:from>
    <xdr:to>
      <xdr:col>20</xdr:col>
      <xdr:colOff>9525</xdr:colOff>
      <xdr:row>99</xdr:row>
      <xdr:rowOff>91390</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3652500" y="169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82517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7" y="1705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144501</xdr:rowOff>
    </xdr:from>
    <xdr:to>
      <xdr:col>18</xdr:col>
      <xdr:colOff>492125</xdr:colOff>
      <xdr:row>99</xdr:row>
      <xdr:rowOff>74651</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2763500" y="169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65778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3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38323</xdr:rowOff>
    </xdr:from>
    <xdr:to>
      <xdr:col>32</xdr:col>
      <xdr:colOff>187325</xdr:colOff>
      <xdr:row>59</xdr:row>
      <xdr:rowOff>38430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53873"/>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38430</xdr:rowOff>
    </xdr:from>
    <xdr:to>
      <xdr:col>31</xdr:col>
      <xdr:colOff>34925</xdr:colOff>
      <xdr:row>59</xdr:row>
      <xdr:rowOff>38544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5398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38544</xdr:rowOff>
    </xdr:from>
    <xdr:to>
      <xdr:col>29</xdr:col>
      <xdr:colOff>517525</xdr:colOff>
      <xdr:row>59</xdr:row>
      <xdr:rowOff>38636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5409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38636</xdr:rowOff>
    </xdr:from>
    <xdr:to>
      <xdr:col>28</xdr:col>
      <xdr:colOff>314325</xdr:colOff>
      <xdr:row>59</xdr:row>
      <xdr:rowOff>38667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54186"/>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a:extLst>
            <a:ext uri="{FF2B5EF4-FFF2-40B4-BE49-F238E27FC236}">
              <a16:creationId xmlns:a16="http://schemas.microsoft.com/office/drawing/2014/main" id="{00000000-0008-0000-0600-000019030000}"/>
            </a:ext>
          </a:extLst>
        </xdr:cNvPr>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158973</xdr:rowOff>
    </xdr:from>
    <xdr:to>
      <xdr:col>32</xdr:col>
      <xdr:colOff>238125</xdr:colOff>
      <xdr:row>59</xdr:row>
      <xdr:rowOff>89123</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2110700" y="101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378565"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4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159080</xdr:rowOff>
    </xdr:from>
    <xdr:to>
      <xdr:col>31</xdr:col>
      <xdr:colOff>85725</xdr:colOff>
      <xdr:row>59</xdr:row>
      <xdr:rowOff>89230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1272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80357</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4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159194</xdr:rowOff>
    </xdr:from>
    <xdr:to>
      <xdr:col>29</xdr:col>
      <xdr:colOff>568325</xdr:colOff>
      <xdr:row>59</xdr:row>
      <xdr:rowOff>89344</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03835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80471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9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159286</xdr:rowOff>
    </xdr:from>
    <xdr:to>
      <xdr:col>28</xdr:col>
      <xdr:colOff>365125</xdr:colOff>
      <xdr:row>59</xdr:row>
      <xdr:rowOff>89436</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9494500" y="101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80563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9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159317</xdr:rowOff>
    </xdr:from>
    <xdr:to>
      <xdr:col>27</xdr:col>
      <xdr:colOff>161925</xdr:colOff>
      <xdr:row>59</xdr:row>
      <xdr:rowOff>89467</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8605500" y="101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80594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7017" y="101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8994</xdr:rowOff>
    </xdr:from>
    <xdr:to>
      <xdr:col>32</xdr:col>
      <xdr:colOff>187325</xdr:colOff>
      <xdr:row>75</xdr:row>
      <xdr:rowOff>106842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867744"/>
          <a:ext cx="838200" cy="9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8994</xdr:rowOff>
    </xdr:from>
    <xdr:to>
      <xdr:col>31</xdr:col>
      <xdr:colOff>34925</xdr:colOff>
      <xdr:row>75</xdr:row>
      <xdr:rowOff>135082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867744"/>
          <a:ext cx="889000" cy="1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135082</xdr:rowOff>
    </xdr:from>
    <xdr:to>
      <xdr:col>29</xdr:col>
      <xdr:colOff>517525</xdr:colOff>
      <xdr:row>75</xdr:row>
      <xdr:rowOff>163207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93832"/>
          <a:ext cx="8890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163207</xdr:rowOff>
    </xdr:from>
    <xdr:to>
      <xdr:col>28</xdr:col>
      <xdr:colOff>314325</xdr:colOff>
      <xdr:row>75</xdr:row>
      <xdr:rowOff>167429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21957"/>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56042</xdr:rowOff>
    </xdr:from>
    <xdr:to>
      <xdr:col>32</xdr:col>
      <xdr:colOff>238125</xdr:colOff>
      <xdr:row>75</xdr:row>
      <xdr:rowOff>157643</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914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34469</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81,812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129644</xdr:rowOff>
    </xdr:from>
    <xdr:to>
      <xdr:col>31</xdr:col>
      <xdr:colOff>85725</xdr:colOff>
      <xdr:row>75</xdr:row>
      <xdr:rowOff>59794</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8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50921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84282</xdr:rowOff>
    </xdr:from>
    <xdr:to>
      <xdr:col>29</xdr:col>
      <xdr:colOff>568325</xdr:colOff>
      <xdr:row>76</xdr:row>
      <xdr:rowOff>14433</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943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5559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112408</xdr:rowOff>
    </xdr:from>
    <xdr:to>
      <xdr:col>28</xdr:col>
      <xdr:colOff>365125</xdr:colOff>
      <xdr:row>76</xdr:row>
      <xdr:rowOff>42559</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971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33684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6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116629</xdr:rowOff>
    </xdr:from>
    <xdr:to>
      <xdr:col>27</xdr:col>
      <xdr:colOff>161925</xdr:colOff>
      <xdr:row>76</xdr:row>
      <xdr:rowOff>46779</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9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37906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672,168</a:t>
          </a:r>
          <a:r>
            <a:rPr kumimoji="1" lang="ja-JP" altLang="en-US" sz="1300">
              <a:latin typeface="ＭＳ Ｐゴシック"/>
            </a:rPr>
            <a:t>円で、前年度比</a:t>
          </a:r>
          <a:r>
            <a:rPr kumimoji="1" lang="en-US" altLang="ja-JP" sz="1300">
              <a:latin typeface="ＭＳ Ｐゴシック"/>
            </a:rPr>
            <a:t>25,433</a:t>
          </a:r>
          <a:r>
            <a:rPr kumimoji="1" lang="ja-JP" altLang="en-US" sz="1300">
              <a:latin typeface="ＭＳ Ｐゴシック"/>
            </a:rPr>
            <a:t>円の増となったが、類似団体平均との比較では</a:t>
          </a:r>
          <a:r>
            <a:rPr kumimoji="1" lang="en-US" altLang="ja-JP" sz="1300">
              <a:latin typeface="ＭＳ Ｐゴシック"/>
            </a:rPr>
            <a:t>405,598</a:t>
          </a:r>
          <a:r>
            <a:rPr kumimoji="1" lang="ja-JP" altLang="en-US" sz="1300">
              <a:latin typeface="ＭＳ Ｐゴシック"/>
            </a:rPr>
            <a:t>円下回っており、扶助費を除いた全ての性質で類似団体を下回っている状況である。</a:t>
          </a:r>
          <a:endParaRPr kumimoji="1" lang="en-US" altLang="ja-JP" sz="1300">
            <a:latin typeface="ＭＳ Ｐゴシック"/>
          </a:endParaRPr>
        </a:p>
        <a:p>
          <a:r>
            <a:rPr kumimoji="1" lang="ja-JP" altLang="en-US" sz="1300">
              <a:latin typeface="ＭＳ Ｐゴシック"/>
            </a:rPr>
            <a:t>　人件費は、住民一人当たり</a:t>
          </a:r>
          <a:r>
            <a:rPr kumimoji="1" lang="en-US" altLang="ja-JP" sz="1300">
              <a:latin typeface="ＭＳ Ｐゴシック"/>
            </a:rPr>
            <a:t>131,540</a:t>
          </a:r>
          <a:r>
            <a:rPr kumimoji="1" lang="ja-JP" altLang="en-US" sz="1300">
              <a:latin typeface="ＭＳ Ｐゴシック"/>
            </a:rPr>
            <a:t>円で、前年度比</a:t>
          </a:r>
          <a:r>
            <a:rPr kumimoji="1" lang="en-US" altLang="ja-JP" sz="1300">
              <a:latin typeface="ＭＳ Ｐゴシック"/>
            </a:rPr>
            <a:t>1,715</a:t>
          </a:r>
          <a:r>
            <a:rPr kumimoji="1" lang="ja-JP" altLang="en-US" sz="1300">
              <a:latin typeface="ＭＳ Ｐゴシック"/>
            </a:rPr>
            <a:t>円の増となったが、類似団体平均との比較では</a:t>
          </a:r>
          <a:r>
            <a:rPr kumimoji="1" lang="en-US" altLang="ja-JP" sz="1300">
              <a:latin typeface="ＭＳ Ｐゴシック"/>
            </a:rPr>
            <a:t>28,755</a:t>
          </a:r>
          <a:r>
            <a:rPr kumimoji="1" lang="ja-JP" altLang="en-US" sz="1300">
              <a:latin typeface="ＭＳ Ｐゴシック"/>
            </a:rPr>
            <a:t>円下回っている。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は</a:t>
          </a:r>
          <a:r>
            <a:rPr kumimoji="1" lang="ja-JP" altLang="en-US" sz="1300">
              <a:latin typeface="ＭＳ Ｐゴシック"/>
            </a:rPr>
            <a:t>職員数の微増や人事院勧告に準じた給与改定、また住民の人口減少などにより増加傾向にある。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81,230</a:t>
          </a:r>
          <a:r>
            <a:rPr kumimoji="1" lang="ja-JP" altLang="en-US" sz="1300">
              <a:latin typeface="ＭＳ Ｐゴシック"/>
            </a:rPr>
            <a:t>円で、前年度比</a:t>
          </a:r>
          <a:r>
            <a:rPr kumimoji="1" lang="en-US" altLang="ja-JP" sz="1300">
              <a:latin typeface="ＭＳ Ｐゴシック"/>
            </a:rPr>
            <a:t>10,870</a:t>
          </a:r>
          <a:r>
            <a:rPr kumimoji="1" lang="ja-JP" altLang="en-US" sz="1300">
              <a:latin typeface="ＭＳ Ｐゴシック"/>
            </a:rPr>
            <a:t>円の増となったが、類似団体平均との比較では</a:t>
          </a:r>
          <a:r>
            <a:rPr kumimoji="1" lang="en-US" altLang="ja-JP" sz="1300">
              <a:latin typeface="ＭＳ Ｐゴシック"/>
            </a:rPr>
            <a:t>156,764</a:t>
          </a:r>
          <a:r>
            <a:rPr kumimoji="1" lang="ja-JP" altLang="en-US" sz="1300">
              <a:latin typeface="ＭＳ Ｐゴシック"/>
            </a:rPr>
            <a:t>円下回っている。平成</a:t>
          </a:r>
          <a:r>
            <a:rPr kumimoji="1" lang="en-US" altLang="ja-JP" sz="1300">
              <a:latin typeface="ＭＳ Ｐゴシック"/>
            </a:rPr>
            <a:t>25</a:t>
          </a:r>
          <a:r>
            <a:rPr kumimoji="1" lang="ja-JP" altLang="en-US" sz="1300">
              <a:latin typeface="ＭＳ Ｐゴシック"/>
            </a:rPr>
            <a:t>年度は道の駅整備事業により大幅に増加したが、この年度以外は低めに推移している。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solidFill>
                <a:schemeClr val="tx1"/>
              </a:solidFill>
              <a:latin typeface="ＭＳ Ｐゴシック"/>
            </a:rPr>
            <a:t>42,076</a:t>
          </a:r>
          <a:r>
            <a:rPr kumimoji="1" lang="ja-JP" altLang="en-US" sz="1300">
              <a:latin typeface="ＭＳ Ｐゴシック"/>
            </a:rPr>
            <a:t>円で、前年度比</a:t>
          </a:r>
          <a:r>
            <a:rPr kumimoji="1" lang="en-US" altLang="ja-JP" sz="1300">
              <a:latin typeface="ＭＳ Ｐゴシック"/>
            </a:rPr>
            <a:t>4,869</a:t>
          </a:r>
          <a:r>
            <a:rPr kumimoji="1" lang="ja-JP" altLang="en-US" sz="1300">
              <a:latin typeface="ＭＳ Ｐゴシック"/>
            </a:rPr>
            <a:t>円の増となったが、類似団体平均との比較では</a:t>
          </a:r>
          <a:r>
            <a:rPr kumimoji="1" lang="en-US" altLang="ja-JP" sz="1300">
              <a:latin typeface="ＭＳ Ｐゴシック"/>
            </a:rPr>
            <a:t>64,488</a:t>
          </a:r>
          <a:r>
            <a:rPr kumimoji="1" lang="ja-JP" altLang="en-US" sz="1300">
              <a:latin typeface="ＭＳ Ｐゴシック"/>
            </a:rPr>
            <a:t>円下回っている。平成</a:t>
          </a:r>
          <a:r>
            <a:rPr kumimoji="1" lang="en-US" altLang="ja-JP" sz="1300">
              <a:latin typeface="ＭＳ Ｐゴシック"/>
            </a:rPr>
            <a:t>26</a:t>
          </a:r>
          <a:r>
            <a:rPr kumimoji="1" lang="ja-JP" altLang="en-US" sz="1300">
              <a:latin typeface="ＭＳ Ｐゴシック"/>
            </a:rPr>
            <a:t>年度以降は増加傾向にあるが、公債費の内</a:t>
          </a:r>
          <a:r>
            <a:rPr kumimoji="1" lang="en-US" altLang="ja-JP" sz="1300">
              <a:latin typeface="ＭＳ Ｐゴシック"/>
            </a:rPr>
            <a:t>83%</a:t>
          </a:r>
          <a:r>
            <a:rPr kumimoji="1" lang="ja-JP" altLang="en-US" sz="1300">
              <a:latin typeface="ＭＳ Ｐゴシック"/>
            </a:rPr>
            <a:t>は臨時財政対策債の元利償還金である。</a:t>
          </a:r>
          <a:endParaRPr kumimoji="1" lang="en-US" altLang="ja-JP" sz="1300">
            <a:latin typeface="ＭＳ Ｐゴシック"/>
          </a:endParaRPr>
        </a:p>
        <a:p>
          <a:r>
            <a:rPr kumimoji="1" lang="ja-JP" altLang="en-US" sz="1300">
              <a:latin typeface="ＭＳ Ｐゴシック"/>
            </a:rPr>
            <a:t>　繰出金は、住民一人当たり</a:t>
          </a:r>
          <a:r>
            <a:rPr kumimoji="1" lang="en-US" altLang="ja-JP" sz="1300">
              <a:latin typeface="ＭＳ Ｐゴシック"/>
            </a:rPr>
            <a:t>81,812</a:t>
          </a:r>
          <a:r>
            <a:rPr kumimoji="1" lang="ja-JP" altLang="en-US" sz="1300">
              <a:latin typeface="ＭＳ Ｐゴシック"/>
            </a:rPr>
            <a:t>円で、前年度比</a:t>
          </a:r>
          <a:r>
            <a:rPr kumimoji="1" lang="en-US" altLang="ja-JP" sz="1300">
              <a:latin typeface="ＭＳ Ｐゴシック"/>
            </a:rPr>
            <a:t>12,841</a:t>
          </a:r>
          <a:r>
            <a:rPr kumimoji="1" lang="ja-JP" altLang="en-US" sz="1300">
              <a:latin typeface="ＭＳ Ｐゴシック"/>
            </a:rPr>
            <a:t>円の減となり、類似団体平均との比較でも</a:t>
          </a:r>
          <a:r>
            <a:rPr kumimoji="1" lang="en-US" altLang="ja-JP" sz="1300">
              <a:latin typeface="ＭＳ Ｐゴシック"/>
            </a:rPr>
            <a:t>24,141</a:t>
          </a:r>
          <a:r>
            <a:rPr kumimoji="1" lang="ja-JP" altLang="en-US" sz="1300">
              <a:latin typeface="ＭＳ Ｐゴシック"/>
            </a:rPr>
            <a:t>円下回っている。平成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年度の間は増え続けてきたが、平成</a:t>
          </a:r>
          <a:r>
            <a:rPr kumimoji="1" lang="en-US" altLang="ja-JP" sz="1300">
              <a:latin typeface="ＭＳ Ｐゴシック"/>
            </a:rPr>
            <a:t>28</a:t>
          </a:r>
          <a:r>
            <a:rPr kumimoji="1" lang="ja-JP" altLang="en-US" sz="1300">
              <a:latin typeface="ＭＳ Ｐゴシック"/>
            </a:rPr>
            <a:t>年度は国民健康保険特別会計への繰出金が大幅に減少したことにより減少となった。</a:t>
          </a:r>
          <a:endParaRPr kumimoji="1" lang="en-US" altLang="ja-JP" sz="1300">
            <a:latin typeface="ＭＳ Ｐゴシック"/>
          </a:endParaRPr>
        </a:p>
        <a:p>
          <a:r>
            <a:rPr kumimoji="1" lang="ja-JP" altLang="ja-JP" sz="1100">
              <a:solidFill>
                <a:schemeClr val="dk1"/>
              </a:solidFill>
              <a:effectLst/>
              <a:latin typeface="+mn-lt"/>
              <a:ea typeface="+mn-ea"/>
              <a:cs typeface="+mn-cs"/>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
3,696
64.18
2,597,791
2,507,187
68,255
1,789,956
1,328,965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57028</xdr:rowOff>
    </xdr:from>
    <xdr:to>
      <xdr:col>6</xdr:col>
      <xdr:colOff>511175</xdr:colOff>
      <xdr:row>38</xdr:row>
      <xdr:rowOff>58808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7212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58808</xdr:rowOff>
    </xdr:from>
    <xdr:to>
      <xdr:col>5</xdr:col>
      <xdr:colOff>358775</xdr:colOff>
      <xdr:row>38</xdr:row>
      <xdr:rowOff>66385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7390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66385</xdr:rowOff>
    </xdr:from>
    <xdr:to>
      <xdr:col>4</xdr:col>
      <xdr:colOff>155575</xdr:colOff>
      <xdr:row>38</xdr:row>
      <xdr:rowOff>76917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1485"/>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71479</xdr:rowOff>
    </xdr:from>
    <xdr:to>
      <xdr:col>2</xdr:col>
      <xdr:colOff>638175</xdr:colOff>
      <xdr:row>38</xdr:row>
      <xdr:rowOff>76917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86579"/>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6228</xdr:rowOff>
    </xdr:from>
    <xdr:to>
      <xdr:col>6</xdr:col>
      <xdr:colOff>561975</xdr:colOff>
      <xdr:row>38</xdr:row>
      <xdr:rowOff>107828</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8008</xdr:rowOff>
    </xdr:from>
    <xdr:to>
      <xdr:col>5</xdr:col>
      <xdr:colOff>409575</xdr:colOff>
      <xdr:row>38</xdr:row>
      <xdr:rowOff>109608</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100735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15585</xdr:rowOff>
    </xdr:from>
    <xdr:to>
      <xdr:col>4</xdr:col>
      <xdr:colOff>206375</xdr:colOff>
      <xdr:row>38</xdr:row>
      <xdr:rowOff>117185</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108312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26117</xdr:rowOff>
    </xdr:from>
    <xdr:to>
      <xdr:col>3</xdr:col>
      <xdr:colOff>3175</xdr:colOff>
      <xdr:row>38</xdr:row>
      <xdr:rowOff>127717</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5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118844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20679</xdr:rowOff>
    </xdr:from>
    <xdr:to>
      <xdr:col>1</xdr:col>
      <xdr:colOff>485775</xdr:colOff>
      <xdr:row>38</xdr:row>
      <xdr:rowOff>122279</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5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113406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22949</xdr:rowOff>
    </xdr:from>
    <xdr:to>
      <xdr:col>6</xdr:col>
      <xdr:colOff>511175</xdr:colOff>
      <xdr:row>58</xdr:row>
      <xdr:rowOff>50929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7049"/>
          <a:ext cx="8382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50929</xdr:rowOff>
    </xdr:from>
    <xdr:to>
      <xdr:col>5</xdr:col>
      <xdr:colOff>358775</xdr:colOff>
      <xdr:row>58</xdr:row>
      <xdr:rowOff>78318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95029"/>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78318</xdr:rowOff>
    </xdr:from>
    <xdr:to>
      <xdr:col>4</xdr:col>
      <xdr:colOff>155575</xdr:colOff>
      <xdr:row>58</xdr:row>
      <xdr:rowOff>88327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2418"/>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87916</xdr:rowOff>
    </xdr:from>
    <xdr:to>
      <xdr:col>2</xdr:col>
      <xdr:colOff>638175</xdr:colOff>
      <xdr:row>58</xdr:row>
      <xdr:rowOff>88327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3201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143599</xdr:rowOff>
    </xdr:from>
    <xdr:to>
      <xdr:col>6</xdr:col>
      <xdr:colOff>561975</xdr:colOff>
      <xdr:row>58</xdr:row>
      <xdr:rowOff>73749</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9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58526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xdr:rowOff>
    </xdr:from>
    <xdr:to>
      <xdr:col>5</xdr:col>
      <xdr:colOff>409575</xdr:colOff>
      <xdr:row>58</xdr:row>
      <xdr:rowOff>101729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92856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100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27518</xdr:rowOff>
    </xdr:from>
    <xdr:to>
      <xdr:col>4</xdr:col>
      <xdr:colOff>206375</xdr:colOff>
      <xdr:row>58</xdr:row>
      <xdr:rowOff>129118</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120245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06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37527</xdr:rowOff>
    </xdr:from>
    <xdr:to>
      <xdr:col>3</xdr:col>
      <xdr:colOff>3175</xdr:colOff>
      <xdr:row>58</xdr:row>
      <xdr:rowOff>139127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130254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07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37116</xdr:rowOff>
    </xdr:from>
    <xdr:to>
      <xdr:col>1</xdr:col>
      <xdr:colOff>485775</xdr:colOff>
      <xdr:row>58</xdr:row>
      <xdr:rowOff>138716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129843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0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14494</xdr:rowOff>
    </xdr:from>
    <xdr:to>
      <xdr:col>6</xdr:col>
      <xdr:colOff>511175</xdr:colOff>
      <xdr:row>78</xdr:row>
      <xdr:rowOff>32085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87594"/>
          <a:ext cx="8382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14494</xdr:rowOff>
    </xdr:from>
    <xdr:to>
      <xdr:col>5</xdr:col>
      <xdr:colOff>358775</xdr:colOff>
      <xdr:row>78</xdr:row>
      <xdr:rowOff>41556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7594"/>
          <a:ext cx="8890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41556</xdr:rowOff>
    </xdr:from>
    <xdr:to>
      <xdr:col>4</xdr:col>
      <xdr:colOff>155575</xdr:colOff>
      <xdr:row>78</xdr:row>
      <xdr:rowOff>54487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465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54487</xdr:rowOff>
    </xdr:from>
    <xdr:to>
      <xdr:col>2</xdr:col>
      <xdr:colOff>638175</xdr:colOff>
      <xdr:row>78</xdr:row>
      <xdr:rowOff>54524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758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152735</xdr:rowOff>
    </xdr:from>
    <xdr:to>
      <xdr:col>6</xdr:col>
      <xdr:colOff>561975</xdr:colOff>
      <xdr:row>78</xdr:row>
      <xdr:rowOff>82885</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3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67662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135144</xdr:rowOff>
    </xdr:from>
    <xdr:to>
      <xdr:col>5</xdr:col>
      <xdr:colOff>409575</xdr:colOff>
      <xdr:row>78</xdr:row>
      <xdr:rowOff>65294</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56421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4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162206</xdr:rowOff>
    </xdr:from>
    <xdr:to>
      <xdr:col>4</xdr:col>
      <xdr:colOff>206375</xdr:colOff>
      <xdr:row>78</xdr:row>
      <xdr:rowOff>92356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83483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45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3687</xdr:rowOff>
    </xdr:from>
    <xdr:to>
      <xdr:col>3</xdr:col>
      <xdr:colOff>3175</xdr:colOff>
      <xdr:row>78</xdr:row>
      <xdr:rowOff>105287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96414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4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3724</xdr:rowOff>
    </xdr:from>
    <xdr:to>
      <xdr:col>1</xdr:col>
      <xdr:colOff>485775</xdr:colOff>
      <xdr:row>78</xdr:row>
      <xdr:rowOff>105324</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96451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6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129795</xdr:rowOff>
    </xdr:from>
    <xdr:to>
      <xdr:col>6</xdr:col>
      <xdr:colOff>511175</xdr:colOff>
      <xdr:row>98</xdr:row>
      <xdr:rowOff>130322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1895"/>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130322</xdr:rowOff>
    </xdr:from>
    <xdr:to>
      <xdr:col>5</xdr:col>
      <xdr:colOff>358775</xdr:colOff>
      <xdr:row>98</xdr:row>
      <xdr:rowOff>133810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2422"/>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133810</xdr:rowOff>
    </xdr:from>
    <xdr:to>
      <xdr:col>4</xdr:col>
      <xdr:colOff>155575</xdr:colOff>
      <xdr:row>98</xdr:row>
      <xdr:rowOff>134320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5910"/>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128198</xdr:rowOff>
    </xdr:from>
    <xdr:to>
      <xdr:col>2</xdr:col>
      <xdr:colOff>638175</xdr:colOff>
      <xdr:row>98</xdr:row>
      <xdr:rowOff>134320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029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78995</xdr:rowOff>
    </xdr:from>
    <xdr:to>
      <xdr:col>6</xdr:col>
      <xdr:colOff>561975</xdr:colOff>
      <xdr:row>99</xdr:row>
      <xdr:rowOff>9145</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165372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79522</xdr:rowOff>
    </xdr:from>
    <xdr:to>
      <xdr:col>5</xdr:col>
      <xdr:colOff>409575</xdr:colOff>
      <xdr:row>99</xdr:row>
      <xdr:rowOff>9672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83010</xdr:rowOff>
    </xdr:from>
    <xdr:to>
      <xdr:col>4</xdr:col>
      <xdr:colOff>206375</xdr:colOff>
      <xdr:row>99</xdr:row>
      <xdr:rowOff>13160</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83520</xdr:rowOff>
    </xdr:from>
    <xdr:to>
      <xdr:col>3</xdr:col>
      <xdr:colOff>3175</xdr:colOff>
      <xdr:row>99</xdr:row>
      <xdr:rowOff>13670</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8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77398</xdr:rowOff>
    </xdr:from>
    <xdr:to>
      <xdr:col>1</xdr:col>
      <xdr:colOff>485775</xdr:colOff>
      <xdr:row>99</xdr:row>
      <xdr:rowOff>7548</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170125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43815</xdr:rowOff>
    </xdr:from>
    <xdr:to>
      <xdr:col>15</xdr:col>
      <xdr:colOff>180975</xdr:colOff>
      <xdr:row>36</xdr:row>
      <xdr:rowOff>85852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44565"/>
          <a:ext cx="838200" cy="2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43815</xdr:rowOff>
    </xdr:from>
    <xdr:to>
      <xdr:col>14</xdr:col>
      <xdr:colOff>28575</xdr:colOff>
      <xdr:row>36</xdr:row>
      <xdr:rowOff>98425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044565"/>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98425</xdr:rowOff>
    </xdr:from>
    <xdr:to>
      <xdr:col>12</xdr:col>
      <xdr:colOff>511175</xdr:colOff>
      <xdr:row>36</xdr:row>
      <xdr:rowOff>116840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7062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15638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101219</xdr:rowOff>
    </xdr:from>
    <xdr:to>
      <xdr:col>11</xdr:col>
      <xdr:colOff>307975</xdr:colOff>
      <xdr:row>36</xdr:row>
      <xdr:rowOff>116840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87619"/>
          <a:ext cx="889000" cy="70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94251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35052</xdr:rowOff>
    </xdr:from>
    <xdr:to>
      <xdr:col>15</xdr:col>
      <xdr:colOff>231775</xdr:colOff>
      <xdr:row>36</xdr:row>
      <xdr:rowOff>136652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57929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5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164465</xdr:rowOff>
    </xdr:from>
    <xdr:to>
      <xdr:col>14</xdr:col>
      <xdr:colOff>79375</xdr:colOff>
      <xdr:row>35</xdr:row>
      <xdr:rowOff>94615</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111142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7"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47625</xdr:rowOff>
    </xdr:from>
    <xdr:to>
      <xdr:col>12</xdr:col>
      <xdr:colOff>561975</xdr:colOff>
      <xdr:row>36</xdr:row>
      <xdr:rowOff>149225</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165752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59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66040</xdr:rowOff>
    </xdr:from>
    <xdr:to>
      <xdr:col>11</xdr:col>
      <xdr:colOff>358775</xdr:colOff>
      <xdr:row>36</xdr:row>
      <xdr:rowOff>167640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12717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50419</xdr:rowOff>
    </xdr:from>
    <xdr:to>
      <xdr:col>10</xdr:col>
      <xdr:colOff>155575</xdr:colOff>
      <xdr:row>32</xdr:row>
      <xdr:rowOff>152019</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55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168546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53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92463</xdr:rowOff>
    </xdr:from>
    <xdr:to>
      <xdr:col>15</xdr:col>
      <xdr:colOff>180975</xdr:colOff>
      <xdr:row>58</xdr:row>
      <xdr:rowOff>110958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6563"/>
          <a:ext cx="8382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99140</xdr:rowOff>
    </xdr:from>
    <xdr:to>
      <xdr:col>14</xdr:col>
      <xdr:colOff>28575</xdr:colOff>
      <xdr:row>58</xdr:row>
      <xdr:rowOff>110958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3240"/>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58743</xdr:rowOff>
    </xdr:from>
    <xdr:to>
      <xdr:col>12</xdr:col>
      <xdr:colOff>511175</xdr:colOff>
      <xdr:row>58</xdr:row>
      <xdr:rowOff>99140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2843"/>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58743</xdr:rowOff>
    </xdr:from>
    <xdr:to>
      <xdr:col>11</xdr:col>
      <xdr:colOff>307975</xdr:colOff>
      <xdr:row>58</xdr:row>
      <xdr:rowOff>105911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2843"/>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41663</xdr:rowOff>
    </xdr:from>
    <xdr:to>
      <xdr:col>15</xdr:col>
      <xdr:colOff>231775</xdr:colOff>
      <xdr:row>58</xdr:row>
      <xdr:rowOff>143263</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13279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60158</xdr:rowOff>
    </xdr:from>
    <xdr:to>
      <xdr:col>14</xdr:col>
      <xdr:colOff>79375</xdr:colOff>
      <xdr:row>58</xdr:row>
      <xdr:rowOff>161758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100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152885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48340</xdr:rowOff>
    </xdr:from>
    <xdr:to>
      <xdr:col>12</xdr:col>
      <xdr:colOff>561975</xdr:colOff>
      <xdr:row>58</xdr:row>
      <xdr:rowOff>149940</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141067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7943</xdr:rowOff>
    </xdr:from>
    <xdr:to>
      <xdr:col>11</xdr:col>
      <xdr:colOff>358775</xdr:colOff>
      <xdr:row>58</xdr:row>
      <xdr:rowOff>109543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100670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4" y="1004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55111</xdr:rowOff>
    </xdr:from>
    <xdr:to>
      <xdr:col>10</xdr:col>
      <xdr:colOff>155575</xdr:colOff>
      <xdr:row>58</xdr:row>
      <xdr:rowOff>156711</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147838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57305</xdr:rowOff>
    </xdr:from>
    <xdr:to>
      <xdr:col>15</xdr:col>
      <xdr:colOff>180975</xdr:colOff>
      <xdr:row>77</xdr:row>
      <xdr:rowOff>78732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58955"/>
          <a:ext cx="8382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78732</xdr:rowOff>
    </xdr:from>
    <xdr:to>
      <xdr:col>14</xdr:col>
      <xdr:colOff>28575</xdr:colOff>
      <xdr:row>77</xdr:row>
      <xdr:rowOff>126098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0382"/>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34163</xdr:rowOff>
    </xdr:from>
    <xdr:to>
      <xdr:col>12</xdr:col>
      <xdr:colOff>511175</xdr:colOff>
      <xdr:row>77</xdr:row>
      <xdr:rowOff>126098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892913"/>
          <a:ext cx="889000" cy="4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34163</xdr:rowOff>
    </xdr:from>
    <xdr:to>
      <xdr:col>11</xdr:col>
      <xdr:colOff>307975</xdr:colOff>
      <xdr:row>77</xdr:row>
      <xdr:rowOff>163185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892913"/>
          <a:ext cx="889000" cy="4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116340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6505</xdr:rowOff>
    </xdr:from>
    <xdr:to>
      <xdr:col>15</xdr:col>
      <xdr:colOff>231775</xdr:colOff>
      <xdr:row>77</xdr:row>
      <xdr:rowOff>108105</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2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29382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27932</xdr:rowOff>
    </xdr:from>
    <xdr:to>
      <xdr:col>14</xdr:col>
      <xdr:colOff>79375</xdr:colOff>
      <xdr:row>77</xdr:row>
      <xdr:rowOff>129532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2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120659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75298</xdr:rowOff>
    </xdr:from>
    <xdr:to>
      <xdr:col>12</xdr:col>
      <xdr:colOff>561975</xdr:colOff>
      <xdr:row>78</xdr:row>
      <xdr:rowOff>5448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168025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154813</xdr:rowOff>
    </xdr:from>
    <xdr:to>
      <xdr:col>11</xdr:col>
      <xdr:colOff>358775</xdr:colOff>
      <xdr:row>75</xdr:row>
      <xdr:rowOff>84963</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28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101490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112385</xdr:rowOff>
    </xdr:from>
    <xdr:to>
      <xdr:col>10</xdr:col>
      <xdr:colOff>155575</xdr:colOff>
      <xdr:row>78</xdr:row>
      <xdr:rowOff>42535</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3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33662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0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159028</xdr:rowOff>
    </xdr:from>
    <xdr:to>
      <xdr:col>15</xdr:col>
      <xdr:colOff>180975</xdr:colOff>
      <xdr:row>98</xdr:row>
      <xdr:rowOff>171279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61128"/>
          <a:ext cx="8382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159028</xdr:rowOff>
    </xdr:from>
    <xdr:to>
      <xdr:col>14</xdr:col>
      <xdr:colOff>28575</xdr:colOff>
      <xdr:row>98</xdr:row>
      <xdr:rowOff>170476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61128"/>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170013</xdr:rowOff>
    </xdr:from>
    <xdr:to>
      <xdr:col>12</xdr:col>
      <xdr:colOff>511175</xdr:colOff>
      <xdr:row>98</xdr:row>
      <xdr:rowOff>170476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72113"/>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170013</xdr:rowOff>
    </xdr:from>
    <xdr:to>
      <xdr:col>11</xdr:col>
      <xdr:colOff>307975</xdr:colOff>
      <xdr:row>98</xdr:row>
      <xdr:rowOff>170137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7211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120479</xdr:rowOff>
    </xdr:from>
    <xdr:to>
      <xdr:col>15</xdr:col>
      <xdr:colOff>231775</xdr:colOff>
      <xdr:row>99</xdr:row>
      <xdr:rowOff>50629</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9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35406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108228</xdr:rowOff>
    </xdr:from>
    <xdr:to>
      <xdr:col>14</xdr:col>
      <xdr:colOff>79375</xdr:colOff>
      <xdr:row>99</xdr:row>
      <xdr:rowOff>38378</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9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29505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119676</xdr:rowOff>
    </xdr:from>
    <xdr:to>
      <xdr:col>12</xdr:col>
      <xdr:colOff>561975</xdr:colOff>
      <xdr:row>99</xdr:row>
      <xdr:rowOff>49826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40953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119213</xdr:rowOff>
    </xdr:from>
    <xdr:to>
      <xdr:col>11</xdr:col>
      <xdr:colOff>358775</xdr:colOff>
      <xdr:row>99</xdr:row>
      <xdr:rowOff>49363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92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40490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1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119337</xdr:rowOff>
    </xdr:from>
    <xdr:to>
      <xdr:col>10</xdr:col>
      <xdr:colOff>155575</xdr:colOff>
      <xdr:row>99</xdr:row>
      <xdr:rowOff>49487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9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40614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111971</xdr:rowOff>
    </xdr:from>
    <xdr:to>
      <xdr:col>23</xdr:col>
      <xdr:colOff>517525</xdr:colOff>
      <xdr:row>38</xdr:row>
      <xdr:rowOff>114455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27071"/>
          <a:ext cx="8382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114455</xdr:rowOff>
    </xdr:from>
    <xdr:to>
      <xdr:col>22</xdr:col>
      <xdr:colOff>365125</xdr:colOff>
      <xdr:row>38</xdr:row>
      <xdr:rowOff>116269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29555"/>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91343</xdr:rowOff>
    </xdr:from>
    <xdr:to>
      <xdr:col>21</xdr:col>
      <xdr:colOff>161925</xdr:colOff>
      <xdr:row>38</xdr:row>
      <xdr:rowOff>116269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06443"/>
          <a:ext cx="8890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91343</xdr:rowOff>
    </xdr:from>
    <xdr:to>
      <xdr:col>19</xdr:col>
      <xdr:colOff>644525</xdr:colOff>
      <xdr:row>38</xdr:row>
      <xdr:rowOff>130788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06443"/>
          <a:ext cx="8890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61171</xdr:rowOff>
    </xdr:from>
    <xdr:to>
      <xdr:col>23</xdr:col>
      <xdr:colOff>568325</xdr:colOff>
      <xdr:row>38</xdr:row>
      <xdr:rowOff>162771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5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147548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9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63655</xdr:rowOff>
    </xdr:from>
    <xdr:to>
      <xdr:col>22</xdr:col>
      <xdr:colOff>415925</xdr:colOff>
      <xdr:row>38</xdr:row>
      <xdr:rowOff>165255</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5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156382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65469</xdr:rowOff>
    </xdr:from>
    <xdr:to>
      <xdr:col>21</xdr:col>
      <xdr:colOff>212725</xdr:colOff>
      <xdr:row>38</xdr:row>
      <xdr:rowOff>167069</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158196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40543</xdr:rowOff>
    </xdr:from>
    <xdr:to>
      <xdr:col>20</xdr:col>
      <xdr:colOff>9525</xdr:colOff>
      <xdr:row>38</xdr:row>
      <xdr:rowOff>142143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5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133270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4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79988</xdr:rowOff>
    </xdr:from>
    <xdr:to>
      <xdr:col>18</xdr:col>
      <xdr:colOff>492125</xdr:colOff>
      <xdr:row>39</xdr:row>
      <xdr:rowOff>10138</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1265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139609</xdr:rowOff>
    </xdr:from>
    <xdr:to>
      <xdr:col>23</xdr:col>
      <xdr:colOff>517525</xdr:colOff>
      <xdr:row>58</xdr:row>
      <xdr:rowOff>141233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83709"/>
          <a:ext cx="8382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139609</xdr:rowOff>
    </xdr:from>
    <xdr:to>
      <xdr:col>22</xdr:col>
      <xdr:colOff>365125</xdr:colOff>
      <xdr:row>58</xdr:row>
      <xdr:rowOff>142008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83709"/>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142008</xdr:rowOff>
    </xdr:from>
    <xdr:to>
      <xdr:col>21</xdr:col>
      <xdr:colOff>161925</xdr:colOff>
      <xdr:row>58</xdr:row>
      <xdr:rowOff>152214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86108"/>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113023</xdr:rowOff>
    </xdr:from>
    <xdr:to>
      <xdr:col>19</xdr:col>
      <xdr:colOff>644525</xdr:colOff>
      <xdr:row>58</xdr:row>
      <xdr:rowOff>152214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057123"/>
          <a:ext cx="889000" cy="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90433</xdr:rowOff>
    </xdr:from>
    <xdr:to>
      <xdr:col>23</xdr:col>
      <xdr:colOff>568325</xdr:colOff>
      <xdr:row>59</xdr:row>
      <xdr:rowOff>20583</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100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88809</xdr:rowOff>
    </xdr:from>
    <xdr:to>
      <xdr:col>22</xdr:col>
      <xdr:colOff>415925</xdr:colOff>
      <xdr:row>59</xdr:row>
      <xdr:rowOff>18959</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10086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80,056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91208</xdr:rowOff>
    </xdr:from>
    <xdr:to>
      <xdr:col>21</xdr:col>
      <xdr:colOff>212725</xdr:colOff>
      <xdr:row>59</xdr:row>
      <xdr:rowOff>21358</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100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12485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101414</xdr:rowOff>
    </xdr:from>
    <xdr:to>
      <xdr:col>20</xdr:col>
      <xdr:colOff>9525</xdr:colOff>
      <xdr:row>59</xdr:row>
      <xdr:rowOff>31564</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100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22691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3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62223</xdr:rowOff>
    </xdr:from>
    <xdr:to>
      <xdr:col>18</xdr:col>
      <xdr:colOff>492125</xdr:colOff>
      <xdr:row>58</xdr:row>
      <xdr:rowOff>163823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10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154950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55590</xdr:rowOff>
    </xdr:from>
    <xdr:to>
      <xdr:col>23</xdr:col>
      <xdr:colOff>517525</xdr:colOff>
      <xdr:row>98</xdr:row>
      <xdr:rowOff>74141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57690"/>
          <a:ext cx="8382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74141</xdr:rowOff>
    </xdr:from>
    <xdr:to>
      <xdr:col>22</xdr:col>
      <xdr:colOff>365125</xdr:colOff>
      <xdr:row>98</xdr:row>
      <xdr:rowOff>93042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624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93042</xdr:rowOff>
    </xdr:from>
    <xdr:to>
      <xdr:col>21</xdr:col>
      <xdr:colOff>161925</xdr:colOff>
      <xdr:row>98</xdr:row>
      <xdr:rowOff>110790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5142"/>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109029</xdr:rowOff>
    </xdr:from>
    <xdr:to>
      <xdr:col>19</xdr:col>
      <xdr:colOff>644525</xdr:colOff>
      <xdr:row>98</xdr:row>
      <xdr:rowOff>110790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1112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4790</xdr:rowOff>
    </xdr:from>
    <xdr:to>
      <xdr:col>23</xdr:col>
      <xdr:colOff>568325</xdr:colOff>
      <xdr:row>98</xdr:row>
      <xdr:rowOff>106390</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154667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23341</xdr:rowOff>
    </xdr:from>
    <xdr:to>
      <xdr:col>22</xdr:col>
      <xdr:colOff>415925</xdr:colOff>
      <xdr:row>98</xdr:row>
      <xdr:rowOff>124941</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8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116068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42242</xdr:rowOff>
    </xdr:from>
    <xdr:to>
      <xdr:col>21</xdr:col>
      <xdr:colOff>212725</xdr:colOff>
      <xdr:row>98</xdr:row>
      <xdr:rowOff>143842</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134969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59990</xdr:rowOff>
    </xdr:from>
    <xdr:to>
      <xdr:col>20</xdr:col>
      <xdr:colOff>9525</xdr:colOff>
      <xdr:row>98</xdr:row>
      <xdr:rowOff>161590</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8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152717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58229</xdr:rowOff>
    </xdr:from>
    <xdr:to>
      <xdr:col>18</xdr:col>
      <xdr:colOff>492125</xdr:colOff>
      <xdr:row>98</xdr:row>
      <xdr:rowOff>159829</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8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150956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672,168</a:t>
          </a:r>
          <a:r>
            <a:rPr kumimoji="1" lang="ja-JP" altLang="ja-JP" sz="1300">
              <a:solidFill>
                <a:schemeClr val="dk1"/>
              </a:solidFill>
              <a:effectLst/>
              <a:latin typeface="+mn-lt"/>
              <a:ea typeface="+mn-ea"/>
              <a:cs typeface="+mn-cs"/>
            </a:rPr>
            <a:t>円で、前年度比</a:t>
          </a:r>
          <a:r>
            <a:rPr kumimoji="1" lang="en-US" altLang="ja-JP" sz="1300">
              <a:solidFill>
                <a:schemeClr val="dk1"/>
              </a:solidFill>
              <a:effectLst/>
              <a:latin typeface="+mn-lt"/>
              <a:ea typeface="+mn-ea"/>
              <a:cs typeface="+mn-cs"/>
            </a:rPr>
            <a:t>25,433</a:t>
          </a:r>
          <a:r>
            <a:rPr kumimoji="1" lang="ja-JP" altLang="ja-JP" sz="1300">
              <a:solidFill>
                <a:schemeClr val="dk1"/>
              </a:solidFill>
              <a:effectLst/>
              <a:latin typeface="+mn-lt"/>
              <a:ea typeface="+mn-ea"/>
              <a:cs typeface="+mn-cs"/>
            </a:rPr>
            <a:t>円の増となったが、類似団体平均との比較では</a:t>
          </a:r>
          <a:r>
            <a:rPr kumimoji="1" lang="en-US" altLang="ja-JP" sz="1300">
              <a:solidFill>
                <a:schemeClr val="dk1"/>
              </a:solidFill>
              <a:effectLst/>
              <a:latin typeface="+mn-lt"/>
              <a:ea typeface="+mn-ea"/>
              <a:cs typeface="+mn-cs"/>
            </a:rPr>
            <a:t>405,598</a:t>
          </a:r>
          <a:r>
            <a:rPr kumimoji="1" lang="ja-JP" altLang="ja-JP" sz="1300">
              <a:solidFill>
                <a:schemeClr val="dk1"/>
              </a:solidFill>
              <a:effectLst/>
              <a:latin typeface="+mn-lt"/>
              <a:ea typeface="+mn-ea"/>
              <a:cs typeface="+mn-cs"/>
            </a:rPr>
            <a:t>円下回っており、</a:t>
          </a:r>
          <a:r>
            <a:rPr kumimoji="1" lang="ja-JP" altLang="en-US" sz="1300">
              <a:solidFill>
                <a:schemeClr val="dk1"/>
              </a:solidFill>
              <a:effectLst/>
              <a:latin typeface="+mn-lt"/>
              <a:ea typeface="+mn-ea"/>
              <a:cs typeface="+mn-cs"/>
            </a:rPr>
            <a:t>商工費と労働費以外は</a:t>
          </a:r>
          <a:r>
            <a:rPr kumimoji="1" lang="ja-JP" altLang="ja-JP" sz="1300">
              <a:solidFill>
                <a:schemeClr val="dk1"/>
              </a:solidFill>
              <a:effectLst/>
              <a:latin typeface="+mn-lt"/>
              <a:ea typeface="+mn-ea"/>
              <a:cs typeface="+mn-cs"/>
            </a:rPr>
            <a:t>類似団体を下回っている状況である。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商工費は、住民一人当たり</a:t>
          </a:r>
          <a:r>
            <a:rPr kumimoji="1" lang="en-US" altLang="ja-JP" sz="1300">
              <a:solidFill>
                <a:schemeClr val="dk1"/>
              </a:solidFill>
              <a:effectLst/>
              <a:latin typeface="+mn-lt"/>
              <a:ea typeface="+mn-ea"/>
              <a:cs typeface="+mn-cs"/>
            </a:rPr>
            <a:t>43,313</a:t>
          </a:r>
          <a:r>
            <a:rPr kumimoji="1" lang="ja-JP" altLang="en-US" sz="1300">
              <a:solidFill>
                <a:schemeClr val="dk1"/>
              </a:solidFill>
              <a:effectLst/>
              <a:latin typeface="+mn-lt"/>
              <a:ea typeface="+mn-ea"/>
              <a:cs typeface="+mn-cs"/>
            </a:rPr>
            <a:t>円で、前年度比</a:t>
          </a:r>
          <a:r>
            <a:rPr kumimoji="1" lang="en-US" altLang="ja-JP" sz="1300">
              <a:solidFill>
                <a:schemeClr val="dk1"/>
              </a:solidFill>
              <a:effectLst/>
              <a:latin typeface="+mn-lt"/>
              <a:ea typeface="+mn-ea"/>
              <a:cs typeface="+mn-cs"/>
            </a:rPr>
            <a:t>2,812</a:t>
          </a:r>
          <a:r>
            <a:rPr kumimoji="1" lang="ja-JP" altLang="en-US" sz="1300">
              <a:solidFill>
                <a:schemeClr val="dk1"/>
              </a:solidFill>
              <a:effectLst/>
              <a:latin typeface="+mn-lt"/>
              <a:ea typeface="+mn-ea"/>
              <a:cs typeface="+mn-cs"/>
            </a:rPr>
            <a:t>円の増、類似団体との比較では</a:t>
          </a:r>
          <a:r>
            <a:rPr kumimoji="1" lang="en-US" altLang="ja-JP" sz="1300">
              <a:solidFill>
                <a:schemeClr val="dk1"/>
              </a:solidFill>
              <a:effectLst/>
              <a:latin typeface="+mn-lt"/>
              <a:ea typeface="+mn-ea"/>
              <a:cs typeface="+mn-cs"/>
            </a:rPr>
            <a:t>389</a:t>
          </a:r>
          <a:r>
            <a:rPr kumimoji="1" lang="ja-JP" altLang="en-US" sz="1300">
              <a:solidFill>
                <a:schemeClr val="dk1"/>
              </a:solidFill>
              <a:effectLst/>
              <a:latin typeface="+mn-lt"/>
              <a:ea typeface="+mn-ea"/>
              <a:cs typeface="+mn-cs"/>
            </a:rPr>
            <a:t>円上回っている。観光施設に係る経費が年々増加傾向にあり、今後も大型事業が予定されていることから更に増加していくことが見込まれる。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労働費は、住民一人当たり</a:t>
          </a:r>
          <a:r>
            <a:rPr kumimoji="1" lang="en-US" altLang="ja-JP" sz="1300">
              <a:solidFill>
                <a:schemeClr val="dk1"/>
              </a:solidFill>
              <a:effectLst/>
              <a:latin typeface="+mn-lt"/>
              <a:ea typeface="+mn-ea"/>
              <a:cs typeface="+mn-cs"/>
            </a:rPr>
            <a:t>3,724</a:t>
          </a:r>
          <a:r>
            <a:rPr kumimoji="1" lang="ja-JP" altLang="en-US" sz="1300">
              <a:solidFill>
                <a:schemeClr val="dk1"/>
              </a:solidFill>
              <a:effectLst/>
              <a:latin typeface="+mn-lt"/>
              <a:ea typeface="+mn-ea"/>
              <a:cs typeface="+mn-cs"/>
            </a:rPr>
            <a:t>円で、前年度比</a:t>
          </a:r>
          <a:r>
            <a:rPr kumimoji="1" lang="en-US" altLang="ja-JP" sz="1300">
              <a:solidFill>
                <a:schemeClr val="dk1"/>
              </a:solidFill>
              <a:effectLst/>
              <a:latin typeface="+mn-lt"/>
              <a:ea typeface="+mn-ea"/>
              <a:cs typeface="+mn-cs"/>
            </a:rPr>
            <a:t>1,681</a:t>
          </a:r>
          <a:r>
            <a:rPr kumimoji="1" lang="ja-JP" altLang="en-US" sz="1300">
              <a:solidFill>
                <a:schemeClr val="dk1"/>
              </a:solidFill>
              <a:effectLst/>
              <a:latin typeface="+mn-lt"/>
              <a:ea typeface="+mn-ea"/>
              <a:cs typeface="+mn-cs"/>
            </a:rPr>
            <a:t>円の減となったが、類似団体との比較では</a:t>
          </a:r>
          <a:r>
            <a:rPr kumimoji="1" lang="en-US" altLang="ja-JP" sz="1300">
              <a:solidFill>
                <a:schemeClr val="dk1"/>
              </a:solidFill>
              <a:effectLst/>
              <a:latin typeface="+mn-lt"/>
              <a:ea typeface="+mn-ea"/>
              <a:cs typeface="+mn-cs"/>
            </a:rPr>
            <a:t>2,183</a:t>
          </a:r>
          <a:r>
            <a:rPr kumimoji="1" lang="ja-JP" altLang="en-US" sz="1300">
              <a:solidFill>
                <a:schemeClr val="dk1"/>
              </a:solidFill>
              <a:effectLst/>
              <a:latin typeface="+mn-lt"/>
              <a:ea typeface="+mn-ea"/>
              <a:cs typeface="+mn-cs"/>
            </a:rPr>
            <a:t>円上回っている。これは、生活圏の環境整備により、安心して住みよい環境づくりと新たな雇用機</a:t>
          </a:r>
          <a:r>
            <a:rPr kumimoji="1" lang="ja-JP" altLang="en-US" sz="1300">
              <a:solidFill>
                <a:schemeClr val="tx1"/>
              </a:solidFill>
              <a:effectLst/>
              <a:latin typeface="+mn-lt"/>
              <a:ea typeface="+mn-ea"/>
              <a:cs typeface="+mn-cs"/>
            </a:rPr>
            <a:t>会の</a:t>
          </a:r>
          <a:r>
            <a:rPr kumimoji="1" lang="ja-JP" altLang="en-US" sz="1300">
              <a:solidFill>
                <a:schemeClr val="dk1"/>
              </a:solidFill>
              <a:effectLst/>
              <a:latin typeface="+mn-lt"/>
              <a:ea typeface="+mn-ea"/>
              <a:cs typeface="+mn-cs"/>
            </a:rPr>
            <a:t>創出支援を目的として行う里山等環境整備事業によるものである。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土木費は、住民一人当たりの</a:t>
          </a:r>
          <a:r>
            <a:rPr kumimoji="1" lang="en-US" altLang="ja-JP" sz="1300">
              <a:solidFill>
                <a:schemeClr val="dk1"/>
              </a:solidFill>
              <a:effectLst/>
              <a:latin typeface="+mn-lt"/>
              <a:ea typeface="+mn-ea"/>
              <a:cs typeface="+mn-cs"/>
            </a:rPr>
            <a:t>23,423</a:t>
          </a:r>
          <a:r>
            <a:rPr kumimoji="1" lang="ja-JP" altLang="en-US" sz="1300">
              <a:solidFill>
                <a:schemeClr val="dk1"/>
              </a:solidFill>
              <a:effectLst/>
              <a:latin typeface="+mn-lt"/>
              <a:ea typeface="+mn-ea"/>
              <a:cs typeface="+mn-cs"/>
            </a:rPr>
            <a:t>円で、前年度比</a:t>
          </a:r>
          <a:r>
            <a:rPr kumimoji="1" lang="en-US" altLang="ja-JP" sz="1300">
              <a:solidFill>
                <a:schemeClr val="dk1"/>
              </a:solidFill>
              <a:effectLst/>
              <a:latin typeface="+mn-lt"/>
              <a:ea typeface="+mn-ea"/>
              <a:cs typeface="+mn-cs"/>
            </a:rPr>
            <a:t>6,431</a:t>
          </a:r>
          <a:r>
            <a:rPr kumimoji="1" lang="ja-JP" altLang="en-US" sz="1300">
              <a:solidFill>
                <a:schemeClr val="dk1"/>
              </a:solidFill>
              <a:effectLst/>
              <a:latin typeface="+mn-lt"/>
              <a:ea typeface="+mn-ea"/>
              <a:cs typeface="+mn-cs"/>
            </a:rPr>
            <a:t>円の減と類似団体との比較では最低値となったが、これは事業の繰越によるもので、今後も橋りょうや道路のインフラ施設の長寿命化工事等が続くため増加していくことが見込まれる。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年度に道の駅整備事業等に係る財政需要があったため赤字となっているが、財政調整基金の取り崩しにより実質収支は黒字となっている。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財政調整基金残高については、老朽化した庁舎等の建て替え等に備えるため、優先度の低い事業の実施を見送り決算剰余金を中心に積み立ててきたため増加している。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全ての会計において黒字を維持している。引き続き適正な歳入歳出予算を編成していくことが重要である。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2597791</v>
      </c>
      <c r="BO4" s="381"/>
      <c r="BP4" s="381"/>
      <c r="BQ4" s="381"/>
      <c r="BR4" s="381"/>
      <c r="BS4" s="381"/>
      <c r="BT4" s="381"/>
      <c r="BU4" s="382"/>
      <c r="BV4" s="380">
        <v>2590204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2507187</v>
      </c>
      <c r="BO5" s="418"/>
      <c r="BP5" s="418"/>
      <c r="BQ5" s="418"/>
      <c r="BR5" s="418"/>
      <c r="BS5" s="418"/>
      <c r="BT5" s="418"/>
      <c r="BU5" s="419"/>
      <c r="BV5" s="417">
        <v>2455007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85.1</v>
      </c>
      <c r="CU5" s="415"/>
      <c r="CV5" s="415"/>
      <c r="CW5" s="415"/>
      <c r="CX5" s="415"/>
      <c r="CY5" s="415"/>
      <c r="CZ5" s="415"/>
      <c r="DA5" s="416"/>
      <c r="DB5" s="414">
        <v>88.9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90604</v>
      </c>
      <c r="BO6" s="418"/>
      <c r="BP6" s="418"/>
      <c r="BQ6" s="418"/>
      <c r="BR6" s="418"/>
      <c r="BS6" s="418"/>
      <c r="BT6" s="418"/>
      <c r="BU6" s="419"/>
      <c r="BV6" s="417">
        <v>135197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89.1</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22349</v>
      </c>
      <c r="BO7" s="418"/>
      <c r="BP7" s="418"/>
      <c r="BQ7" s="418"/>
      <c r="BR7" s="418"/>
      <c r="BS7" s="418"/>
      <c r="BT7" s="418"/>
      <c r="BU7" s="419"/>
      <c r="BV7" s="417">
        <v>39015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1789956</v>
      </c>
      <c r="CU7" s="418"/>
      <c r="CV7" s="418"/>
      <c r="CW7" s="418"/>
      <c r="CX7" s="418"/>
      <c r="CY7" s="418"/>
      <c r="CZ7" s="418"/>
      <c r="DA7" s="419"/>
      <c r="DB7" s="417">
        <v>1802536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68255</v>
      </c>
      <c r="BO8" s="418"/>
      <c r="BP8" s="418"/>
      <c r="BQ8" s="418"/>
      <c r="BR8" s="418"/>
      <c r="BS8" s="418"/>
      <c r="BT8" s="418"/>
      <c r="BU8" s="419"/>
      <c r="BV8" s="417">
        <v>96182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v>
      </c>
      <c r="CU8" s="458"/>
      <c r="CV8" s="458"/>
      <c r="CW8" s="458"/>
      <c r="CX8" s="458"/>
      <c r="CY8" s="458"/>
      <c r="CZ8" s="458"/>
      <c r="DA8" s="459"/>
      <c r="DB8" s="457">
        <v>0.3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3674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-27927</v>
      </c>
      <c r="BO9" s="418"/>
      <c r="BP9" s="418"/>
      <c r="BQ9" s="418"/>
      <c r="BR9" s="418"/>
      <c r="BS9" s="418"/>
      <c r="BT9" s="418"/>
      <c r="BU9" s="419"/>
      <c r="BV9" s="417">
        <v>49506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7.7</v>
      </c>
      <c r="CU9" s="415"/>
      <c r="CV9" s="415"/>
      <c r="CW9" s="415"/>
      <c r="CX9" s="415"/>
      <c r="CY9" s="415"/>
      <c r="CZ9" s="415"/>
      <c r="DA9" s="416"/>
      <c r="DB9" s="414">
        <v>6.8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3911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152450</v>
      </c>
      <c r="BO10" s="418"/>
      <c r="BP10" s="418"/>
      <c r="BQ10" s="418"/>
      <c r="BR10" s="418"/>
      <c r="BS10" s="418"/>
      <c r="BT10" s="418"/>
      <c r="BU10" s="419"/>
      <c r="BV10" s="417">
        <v>110811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3730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3696</v>
      </c>
      <c r="S13" s="499"/>
      <c r="T13" s="499"/>
      <c r="U13" s="499"/>
      <c r="V13" s="500"/>
      <c r="W13" s="433" t="s">
        <v>124</v>
      </c>
      <c r="X13" s="434"/>
      <c r="Y13" s="434"/>
      <c r="Z13" s="434"/>
      <c r="AA13" s="434"/>
      <c r="AB13" s="424"/>
      <c r="AC13" s="468">
        <v>328</v>
      </c>
      <c r="AD13" s="469"/>
      <c r="AE13" s="469"/>
      <c r="AF13" s="469"/>
      <c r="AG13" s="508"/>
      <c r="AH13" s="468">
        <v>301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124523</v>
      </c>
      <c r="BO13" s="418"/>
      <c r="BP13" s="418"/>
      <c r="BQ13" s="418"/>
      <c r="BR13" s="418"/>
      <c r="BS13" s="418"/>
      <c r="BT13" s="418"/>
      <c r="BU13" s="419"/>
      <c r="BV13" s="417">
        <v>160317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3796</v>
      </c>
      <c r="S14" s="499"/>
      <c r="T14" s="499"/>
      <c r="U14" s="499"/>
      <c r="V14" s="500"/>
      <c r="W14" s="407"/>
      <c r="X14" s="408"/>
      <c r="Y14" s="408"/>
      <c r="Z14" s="408"/>
      <c r="AA14" s="408"/>
      <c r="AB14" s="397"/>
      <c r="AC14" s="501">
        <v>17.100000000000001</v>
      </c>
      <c r="AD14" s="502"/>
      <c r="AE14" s="502"/>
      <c r="AF14" s="502"/>
      <c r="AG14" s="503"/>
      <c r="AH14" s="501">
        <v>16.100000000000001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3776</v>
      </c>
      <c r="S15" s="499"/>
      <c r="T15" s="499"/>
      <c r="U15" s="499"/>
      <c r="V15" s="500"/>
      <c r="W15" s="433" t="s">
        <v>131</v>
      </c>
      <c r="X15" s="434"/>
      <c r="Y15" s="434"/>
      <c r="Z15" s="434"/>
      <c r="AA15" s="434"/>
      <c r="AB15" s="424"/>
      <c r="AC15" s="468">
        <v>498</v>
      </c>
      <c r="AD15" s="469"/>
      <c r="AE15" s="469"/>
      <c r="AF15" s="469"/>
      <c r="AG15" s="508"/>
      <c r="AH15" s="468">
        <v>510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472220</v>
      </c>
      <c r="BO15" s="381"/>
      <c r="BP15" s="381"/>
      <c r="BQ15" s="381"/>
      <c r="BR15" s="381"/>
      <c r="BS15" s="381"/>
      <c r="BT15" s="381"/>
      <c r="BU15" s="382"/>
      <c r="BV15" s="380">
        <v>473448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v>
      </c>
      <c r="AD16" s="502"/>
      <c r="AE16" s="502"/>
      <c r="AF16" s="502"/>
      <c r="AG16" s="503"/>
      <c r="AH16" s="501">
        <v>27.4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1582169</v>
      </c>
      <c r="BO16" s="418"/>
      <c r="BP16" s="418"/>
      <c r="BQ16" s="418"/>
      <c r="BR16" s="418"/>
      <c r="BS16" s="418"/>
      <c r="BT16" s="418"/>
      <c r="BU16" s="419"/>
      <c r="BV16" s="417">
        <v>1574417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1091</v>
      </c>
      <c r="AD17" s="469"/>
      <c r="AE17" s="469"/>
      <c r="AF17" s="469"/>
      <c r="AG17" s="508"/>
      <c r="AH17" s="468">
        <v>1053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597448</v>
      </c>
      <c r="BO17" s="418"/>
      <c r="BP17" s="418"/>
      <c r="BQ17" s="418"/>
      <c r="BR17" s="418"/>
      <c r="BS17" s="418"/>
      <c r="BT17" s="418"/>
      <c r="BU17" s="419"/>
      <c r="BV17" s="417">
        <v>598471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64.180000000000007</v>
      </c>
      <c r="M18" s="530"/>
      <c r="N18" s="530"/>
      <c r="O18" s="530"/>
      <c r="P18" s="530"/>
      <c r="Q18" s="530"/>
      <c r="R18" s="531"/>
      <c r="S18" s="531"/>
      <c r="T18" s="531"/>
      <c r="U18" s="531"/>
      <c r="V18" s="532"/>
      <c r="W18" s="435"/>
      <c r="X18" s="436"/>
      <c r="Y18" s="436"/>
      <c r="Z18" s="436"/>
      <c r="AA18" s="436"/>
      <c r="AB18" s="427"/>
      <c r="AC18" s="533">
        <v>56.9</v>
      </c>
      <c r="AD18" s="534"/>
      <c r="AE18" s="534"/>
      <c r="AF18" s="534"/>
      <c r="AG18" s="535"/>
      <c r="AH18" s="533">
        <v>56.5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1538906</v>
      </c>
      <c r="BO18" s="418"/>
      <c r="BP18" s="418"/>
      <c r="BQ18" s="418"/>
      <c r="BR18" s="418"/>
      <c r="BS18" s="418"/>
      <c r="BT18" s="418"/>
      <c r="BU18" s="419"/>
      <c r="BV18" s="417">
        <v>1631749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2048421</v>
      </c>
      <c r="BO19" s="418"/>
      <c r="BP19" s="418"/>
      <c r="BQ19" s="418"/>
      <c r="BR19" s="418"/>
      <c r="BS19" s="418"/>
      <c r="BT19" s="418"/>
      <c r="BU19" s="419"/>
      <c r="BV19" s="417">
        <v>2072103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1167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1328965</v>
      </c>
      <c r="BO23" s="418"/>
      <c r="BP23" s="418"/>
      <c r="BQ23" s="418"/>
      <c r="BR23" s="418"/>
      <c r="BS23" s="418"/>
      <c r="BT23" s="418"/>
      <c r="BU23" s="419"/>
      <c r="BV23" s="417">
        <v>1386653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6200</v>
      </c>
      <c r="R24" s="469"/>
      <c r="S24" s="469"/>
      <c r="T24" s="469"/>
      <c r="U24" s="469"/>
      <c r="V24" s="508"/>
      <c r="W24" s="563"/>
      <c r="X24" s="551"/>
      <c r="Y24" s="552"/>
      <c r="Z24" s="467" t="s">
        <v>155</v>
      </c>
      <c r="AA24" s="447"/>
      <c r="AB24" s="447"/>
      <c r="AC24" s="447"/>
      <c r="AD24" s="447"/>
      <c r="AE24" s="447"/>
      <c r="AF24" s="447"/>
      <c r="AG24" s="448"/>
      <c r="AH24" s="468">
        <v>51</v>
      </c>
      <c r="AI24" s="469"/>
      <c r="AJ24" s="469"/>
      <c r="AK24" s="469"/>
      <c r="AL24" s="508"/>
      <c r="AM24" s="468">
        <v>155907</v>
      </c>
      <c r="AN24" s="469"/>
      <c r="AO24" s="469"/>
      <c r="AP24" s="469"/>
      <c r="AQ24" s="469"/>
      <c r="AR24" s="508"/>
      <c r="AS24" s="468">
        <v>3057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1328965</v>
      </c>
      <c r="BO24" s="418"/>
      <c r="BP24" s="418"/>
      <c r="BQ24" s="418"/>
      <c r="BR24" s="418"/>
      <c r="BS24" s="418"/>
      <c r="BT24" s="418"/>
      <c r="BU24" s="419"/>
      <c r="BV24" s="417">
        <v>1386653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5230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5060</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2480</v>
      </c>
      <c r="R27" s="469"/>
      <c r="S27" s="469"/>
      <c r="T27" s="469"/>
      <c r="U27" s="469"/>
      <c r="V27" s="508"/>
      <c r="W27" s="563"/>
      <c r="X27" s="551"/>
      <c r="Y27" s="552"/>
      <c r="Z27" s="467" t="s">
        <v>165</v>
      </c>
      <c r="AA27" s="447"/>
      <c r="AB27" s="447"/>
      <c r="AC27" s="447"/>
      <c r="AD27" s="447"/>
      <c r="AE27" s="447"/>
      <c r="AF27" s="447"/>
      <c r="AG27" s="448"/>
      <c r="AH27" s="468">
        <v>5</v>
      </c>
      <c r="AI27" s="469"/>
      <c r="AJ27" s="469"/>
      <c r="AK27" s="469"/>
      <c r="AL27" s="508"/>
      <c r="AM27" s="468">
        <v>12102</v>
      </c>
      <c r="AN27" s="469"/>
      <c r="AO27" s="469"/>
      <c r="AP27" s="469"/>
      <c r="AQ27" s="469"/>
      <c r="AR27" s="508"/>
      <c r="AS27" s="468">
        <v>2420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263458</v>
      </c>
      <c r="BO27" s="587"/>
      <c r="BP27" s="587"/>
      <c r="BQ27" s="587"/>
      <c r="BR27" s="587"/>
      <c r="BS27" s="587"/>
      <c r="BT27" s="587"/>
      <c r="BU27" s="588"/>
      <c r="BV27" s="586">
        <v>263458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1800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2158815</v>
      </c>
      <c r="BO28" s="381"/>
      <c r="BP28" s="381"/>
      <c r="BQ28" s="381"/>
      <c r="BR28" s="381"/>
      <c r="BS28" s="381"/>
      <c r="BT28" s="381"/>
      <c r="BU28" s="382"/>
      <c r="BV28" s="380">
        <v>2006365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8</v>
      </c>
      <c r="M29" s="469"/>
      <c r="N29" s="469"/>
      <c r="O29" s="469"/>
      <c r="P29" s="508"/>
      <c r="Q29" s="468">
        <v>1625</v>
      </c>
      <c r="R29" s="469"/>
      <c r="S29" s="469"/>
      <c r="T29" s="469"/>
      <c r="U29" s="469"/>
      <c r="V29" s="508"/>
      <c r="W29" s="564"/>
      <c r="X29" s="565"/>
      <c r="Y29" s="566"/>
      <c r="Z29" s="467" t="s">
        <v>172</v>
      </c>
      <c r="AA29" s="447"/>
      <c r="AB29" s="447"/>
      <c r="AC29" s="447"/>
      <c r="AD29" s="447"/>
      <c r="AE29" s="447"/>
      <c r="AF29" s="447"/>
      <c r="AG29" s="448"/>
      <c r="AH29" s="468">
        <v>56</v>
      </c>
      <c r="AI29" s="469"/>
      <c r="AJ29" s="469"/>
      <c r="AK29" s="469"/>
      <c r="AL29" s="508"/>
      <c r="AM29" s="468">
        <v>168009</v>
      </c>
      <c r="AN29" s="469"/>
      <c r="AO29" s="469"/>
      <c r="AP29" s="469"/>
      <c r="AQ29" s="469"/>
      <c r="AR29" s="508"/>
      <c r="AS29" s="468">
        <v>3000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143993</v>
      </c>
      <c r="BO29" s="418"/>
      <c r="BP29" s="418"/>
      <c r="BQ29" s="418"/>
      <c r="BR29" s="418"/>
      <c r="BS29" s="418"/>
      <c r="BT29" s="418"/>
      <c r="BU29" s="419"/>
      <c r="BV29" s="417">
        <v>143990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2094980</v>
      </c>
      <c r="BO30" s="587"/>
      <c r="BP30" s="587"/>
      <c r="BQ30" s="587"/>
      <c r="BR30" s="587"/>
      <c r="BS30" s="587"/>
      <c r="BT30" s="587"/>
      <c r="BU30" s="588"/>
      <c r="BV30" s="586">
        <v>2092273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吾妻東部衛生施設組合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たかやま振興公社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農業用水事業特別会計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水をきれいにする事業特別会計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吾妻広域町村圏振興整備組合（一般会計）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土地開発事業特別会計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吾妻広域町村圏振興整備組合（病院事業）</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群馬県後期高齢者医療連合（一般会計）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群馬県後期高齢者医療連合（事業会計）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群馬県市町村総合事務組合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群馬県市町村会館管理組合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3.89</v>
      </c>
      <c r="G34" s="33">
        <v>3.6</v>
      </c>
      <c r="H34" s="33">
        <v>2.67</v>
      </c>
      <c r="I34" s="33">
        <v>5.29</v>
      </c>
      <c r="J34" s="34">
        <v>3.78</v>
      </c>
      <c r="K34" s="22"/>
      <c r="L34" s="22"/>
      <c r="M34" s="22"/>
      <c r="N34" s="22"/>
      <c r="O34" s="22"/>
      <c r="P34" s="22"/>
    </row>
    <row r="35" spans="1:16" ht="39" customHeight="1" x14ac:dyDescent="0.15">
      <c r="A35" s="22"/>
      <c r="B35" s="35"/>
      <c r="C35" s="1178" t="s">
        <v>527</v>
      </c>
      <c r="D35" s="1179"/>
      <c r="E35" s="1180"/>
      <c r="F35" s="36">
        <v>1.49</v>
      </c>
      <c r="G35" s="37">
        <v>2.0299999999999998</v>
      </c>
      <c r="H35" s="37">
        <v>1.1100000000000001</v>
      </c>
      <c r="I35" s="37">
        <v>1.45</v>
      </c>
      <c r="J35" s="38">
        <v>2.2999999999999998</v>
      </c>
      <c r="K35" s="22"/>
      <c r="L35" s="22"/>
      <c r="M35" s="22"/>
      <c r="N35" s="22"/>
      <c r="O35" s="22"/>
      <c r="P35" s="22"/>
    </row>
    <row r="36" spans="1:16" ht="39" customHeight="1" x14ac:dyDescent="0.15">
      <c r="A36" s="22"/>
      <c r="B36" s="35"/>
      <c r="C36" s="1178" t="s">
        <v>528</v>
      </c>
      <c r="D36" s="1179"/>
      <c r="E36" s="1180"/>
      <c r="F36" s="36">
        <v>0.97</v>
      </c>
      <c r="G36" s="37">
        <v>1.1100000000000001</v>
      </c>
      <c r="H36" s="37">
        <v>1.1200000000000001</v>
      </c>
      <c r="I36" s="37">
        <v>0.85</v>
      </c>
      <c r="J36" s="38">
        <v>1.23</v>
      </c>
      <c r="K36" s="22"/>
      <c r="L36" s="22"/>
      <c r="M36" s="22"/>
      <c r="N36" s="22"/>
      <c r="O36" s="22"/>
      <c r="P36" s="22"/>
    </row>
    <row r="37" spans="1:16" ht="39" customHeight="1" x14ac:dyDescent="0.15">
      <c r="A37" s="22"/>
      <c r="B37" s="35"/>
      <c r="C37" s="1178" t="s">
        <v>529</v>
      </c>
      <c r="D37" s="1179"/>
      <c r="E37" s="1180"/>
      <c r="F37" s="36">
        <v>0.68</v>
      </c>
      <c r="G37" s="37">
        <v>0.05</v>
      </c>
      <c r="H37" s="37">
        <v>0.39</v>
      </c>
      <c r="I37" s="37">
        <v>0.34</v>
      </c>
      <c r="J37" s="38">
        <v>0.2</v>
      </c>
      <c r="K37" s="22"/>
      <c r="L37" s="22"/>
      <c r="M37" s="22"/>
      <c r="N37" s="22"/>
      <c r="O37" s="22"/>
      <c r="P37" s="22"/>
    </row>
    <row r="38" spans="1:16" ht="39" customHeight="1" x14ac:dyDescent="0.15">
      <c r="A38" s="22"/>
      <c r="B38" s="35"/>
      <c r="C38" s="1178" t="s">
        <v>530</v>
      </c>
      <c r="D38" s="1179"/>
      <c r="E38" s="1180"/>
      <c r="F38" s="36">
        <v>0.23</v>
      </c>
      <c r="G38" s="37">
        <v>0.3</v>
      </c>
      <c r="H38" s="37">
        <v>0.18</v>
      </c>
      <c r="I38" s="37">
        <v>0.11</v>
      </c>
      <c r="J38" s="38">
        <v>0.14000000000000001</v>
      </c>
      <c r="K38" s="22"/>
      <c r="L38" s="22"/>
      <c r="M38" s="22"/>
      <c r="N38" s="22"/>
      <c r="O38" s="22"/>
      <c r="P38" s="22"/>
    </row>
    <row r="39" spans="1:16" ht="39" customHeight="1" x14ac:dyDescent="0.15">
      <c r="A39" s="22"/>
      <c r="B39" s="35"/>
      <c r="C39" s="1178" t="s">
        <v>531</v>
      </c>
      <c r="D39" s="1179"/>
      <c r="E39" s="1180"/>
      <c r="F39" s="36">
        <v>0.22</v>
      </c>
      <c r="G39" s="37">
        <v>0.23</v>
      </c>
      <c r="H39" s="37">
        <v>0.11</v>
      </c>
      <c r="I39" s="37">
        <v>0.06</v>
      </c>
      <c r="J39" s="38">
        <v>0.1</v>
      </c>
      <c r="K39" s="22"/>
      <c r="L39" s="22"/>
      <c r="M39" s="22"/>
      <c r="N39" s="22"/>
      <c r="O39" s="22"/>
      <c r="P39" s="22"/>
    </row>
    <row r="40" spans="1:16" ht="39" customHeight="1" x14ac:dyDescent="0.15">
      <c r="A40" s="22"/>
      <c r="B40" s="35"/>
      <c r="C40" s="1178" t="s">
        <v>532</v>
      </c>
      <c r="D40" s="1179"/>
      <c r="E40" s="1180"/>
      <c r="F40" s="36">
        <v>0.23</v>
      </c>
      <c r="G40" s="37">
        <v>0.17</v>
      </c>
      <c r="H40" s="37">
        <v>0.11</v>
      </c>
      <c r="I40" s="37">
        <v>0.01</v>
      </c>
      <c r="J40" s="38">
        <v>0.04</v>
      </c>
      <c r="K40" s="22"/>
      <c r="L40" s="22"/>
      <c r="M40" s="22"/>
      <c r="N40" s="22"/>
      <c r="O40" s="22"/>
      <c r="P40" s="22"/>
    </row>
    <row r="41" spans="1:16" ht="39" customHeight="1" x14ac:dyDescent="0.15">
      <c r="A41" s="22"/>
      <c r="B41" s="35"/>
      <c r="C41" s="1178" t="s">
        <v>533</v>
      </c>
      <c r="D41" s="1179"/>
      <c r="E41" s="1180"/>
      <c r="F41" s="36">
        <v>0.02</v>
      </c>
      <c r="G41" s="37">
        <v>0.14000000000000001</v>
      </c>
      <c r="H41" s="37">
        <v>0.02</v>
      </c>
      <c r="I41" s="37">
        <v>0.03</v>
      </c>
      <c r="J41" s="38">
        <v>0.02</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111</v>
      </c>
      <c r="L45" s="60">
        <v>108</v>
      </c>
      <c r="M45" s="60">
        <v>125</v>
      </c>
      <c r="N45" s="60">
        <v>141</v>
      </c>
      <c r="O45" s="61">
        <v>157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83</v>
      </c>
      <c r="L48" s="64">
        <v>84</v>
      </c>
      <c r="M48" s="64">
        <v>90</v>
      </c>
      <c r="N48" s="64">
        <v>88</v>
      </c>
      <c r="O48" s="65">
        <v>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12</v>
      </c>
      <c r="M49" s="64">
        <v>13</v>
      </c>
      <c r="N49" s="64">
        <v>15</v>
      </c>
      <c r="O49" s="65">
        <v>11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157</v>
      </c>
      <c r="L52" s="64">
        <v>153</v>
      </c>
      <c r="M52" s="64">
        <v>159</v>
      </c>
      <c r="N52" s="64">
        <v>161</v>
      </c>
      <c r="O52" s="65">
        <v>166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v>
      </c>
      <c r="L53" s="69">
        <v>51</v>
      </c>
      <c r="M53" s="69">
        <v>69</v>
      </c>
      <c r="N53" s="69">
        <v>83</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1377</v>
      </c>
      <c r="J41" s="83">
        <v>1424</v>
      </c>
      <c r="K41" s="83">
        <v>1414</v>
      </c>
      <c r="L41" s="83">
        <v>1387</v>
      </c>
      <c r="M41" s="84">
        <v>1329</v>
      </c>
    </row>
    <row r="42" spans="2:13" ht="27.75" customHeight="1" x14ac:dyDescent="0.15">
      <c r="B42" s="1204"/>
      <c r="C42" s="1205"/>
      <c r="D42" s="85"/>
      <c r="E42" s="1210" t="s">
        <v>26</v>
      </c>
      <c r="F42" s="1210"/>
      <c r="G42" s="1210"/>
      <c r="H42" s="1211"/>
      <c r="I42" s="86" t="s">
        <v>480</v>
      </c>
      <c r="J42" s="87" t="s">
        <v>480</v>
      </c>
      <c r="K42" s="87" t="s">
        <v>480</v>
      </c>
      <c r="L42" s="87" t="s">
        <v>480</v>
      </c>
      <c r="M42" s="88" t="s">
        <v>480</v>
      </c>
    </row>
    <row r="43" spans="2:13" ht="27.75" customHeight="1" x14ac:dyDescent="0.15">
      <c r="B43" s="1204"/>
      <c r="C43" s="1205"/>
      <c r="D43" s="85"/>
      <c r="E43" s="1210" t="s">
        <v>27</v>
      </c>
      <c r="F43" s="1210"/>
      <c r="G43" s="1210"/>
      <c r="H43" s="1211"/>
      <c r="I43" s="86">
        <v>1159</v>
      </c>
      <c r="J43" s="87">
        <v>1393</v>
      </c>
      <c r="K43" s="87">
        <v>1346</v>
      </c>
      <c r="L43" s="87">
        <v>1290</v>
      </c>
      <c r="M43" s="88">
        <v>1236</v>
      </c>
    </row>
    <row r="44" spans="2:13" ht="27.75" customHeight="1" x14ac:dyDescent="0.15">
      <c r="B44" s="1204"/>
      <c r="C44" s="1205"/>
      <c r="D44" s="85"/>
      <c r="E44" s="1210" t="s">
        <v>28</v>
      </c>
      <c r="F44" s="1210"/>
      <c r="G44" s="1210"/>
      <c r="H44" s="1211"/>
      <c r="I44" s="86">
        <v>97</v>
      </c>
      <c r="J44" s="87">
        <v>94</v>
      </c>
      <c r="K44" s="87">
        <v>99</v>
      </c>
      <c r="L44" s="87">
        <v>92</v>
      </c>
      <c r="M44" s="88">
        <v>79</v>
      </c>
    </row>
    <row r="45" spans="2:13" ht="27.75" customHeight="1" x14ac:dyDescent="0.15">
      <c r="B45" s="1204"/>
      <c r="C45" s="1205"/>
      <c r="D45" s="85"/>
      <c r="E45" s="1210" t="s">
        <v>29</v>
      </c>
      <c r="F45" s="1210"/>
      <c r="G45" s="1210"/>
      <c r="H45" s="1211"/>
      <c r="I45" s="86">
        <v>668</v>
      </c>
      <c r="J45" s="87">
        <v>694</v>
      </c>
      <c r="K45" s="87">
        <v>668</v>
      </c>
      <c r="L45" s="87">
        <v>622</v>
      </c>
      <c r="M45" s="88">
        <v>620</v>
      </c>
    </row>
    <row r="46" spans="2:13" ht="27.75" customHeight="1" x14ac:dyDescent="0.15">
      <c r="B46" s="1204"/>
      <c r="C46" s="1205"/>
      <c r="D46" s="89"/>
      <c r="E46" s="1210" t="s">
        <v>30</v>
      </c>
      <c r="F46" s="1210"/>
      <c r="G46" s="1210"/>
      <c r="H46" s="1211"/>
      <c r="I46" s="86" t="s">
        <v>480</v>
      </c>
      <c r="J46" s="87" t="s">
        <v>480</v>
      </c>
      <c r="K46" s="87" t="s">
        <v>480</v>
      </c>
      <c r="L46" s="87" t="s">
        <v>480</v>
      </c>
      <c r="M46" s="88">
        <v>2</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4533</v>
      </c>
      <c r="J50" s="87">
        <v>4359</v>
      </c>
      <c r="K50" s="87">
        <v>4412</v>
      </c>
      <c r="L50" s="87">
        <v>4530</v>
      </c>
      <c r="M50" s="88">
        <v>4646</v>
      </c>
    </row>
    <row r="51" spans="2:13" ht="27.75" customHeight="1" x14ac:dyDescent="0.15">
      <c r="B51" s="1204"/>
      <c r="C51" s="1205"/>
      <c r="D51" s="85"/>
      <c r="E51" s="1210" t="s">
        <v>36</v>
      </c>
      <c r="F51" s="1210"/>
      <c r="G51" s="1210"/>
      <c r="H51" s="1211"/>
      <c r="I51" s="86">
        <v>5</v>
      </c>
      <c r="J51" s="87" t="s">
        <v>480</v>
      </c>
      <c r="K51" s="87" t="s">
        <v>480</v>
      </c>
      <c r="L51" s="87" t="s">
        <v>480</v>
      </c>
      <c r="M51" s="88" t="s">
        <v>480</v>
      </c>
    </row>
    <row r="52" spans="2:13" ht="27.75" customHeight="1" x14ac:dyDescent="0.15">
      <c r="B52" s="1206"/>
      <c r="C52" s="1207"/>
      <c r="D52" s="85"/>
      <c r="E52" s="1210" t="s">
        <v>37</v>
      </c>
      <c r="F52" s="1210"/>
      <c r="G52" s="1210"/>
      <c r="H52" s="1211"/>
      <c r="I52" s="86">
        <v>1957</v>
      </c>
      <c r="J52" s="87">
        <v>1974</v>
      </c>
      <c r="K52" s="87">
        <v>1961</v>
      </c>
      <c r="L52" s="87">
        <v>1934</v>
      </c>
      <c r="M52" s="88">
        <v>1882</v>
      </c>
    </row>
    <row r="53" spans="2:13" ht="27.75" customHeight="1" thickBot="1" x14ac:dyDescent="0.2">
      <c r="B53" s="1217" t="s">
        <v>21</v>
      </c>
      <c r="C53" s="1218"/>
      <c r="D53" s="92"/>
      <c r="E53" s="1219" t="s">
        <v>38</v>
      </c>
      <c r="F53" s="1219"/>
      <c r="G53" s="1219"/>
      <c r="H53" s="1220"/>
      <c r="I53" s="93">
        <v>-3194</v>
      </c>
      <c r="J53" s="94">
        <v>-2729</v>
      </c>
      <c r="K53" s="94">
        <v>-2845</v>
      </c>
      <c r="L53" s="94">
        <v>-3073</v>
      </c>
      <c r="M53" s="95">
        <v>-3263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D4D31-4BD7-4D0F-A1B3-A3A1D28F3EBA}">
  <sheetPr>
    <pageSetUpPr fitToPage="1"/>
  </sheetPr>
  <dimension ref="A1:WVY191"/>
  <sheetViews>
    <sheetView showGridLines="0" topLeftCell="D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553</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554</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553</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551</v>
      </c>
      <c r="H73" s="1248"/>
      <c r="I73" s="1253" t="s">
        <v>552</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2.2000000000000002</v>
      </c>
      <c r="L75" s="1225">
        <v>2.9</v>
      </c>
      <c r="M75" s="1225">
        <v>3.5</v>
      </c>
      <c r="N75" s="1225">
        <v>4.2</v>
      </c>
      <c r="O75" s="1225">
        <v>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554</v>
      </c>
      <c r="H77" s="1228"/>
      <c r="I77" s="1233" t="s">
        <v>552</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8.5</v>
      </c>
      <c r="L79" s="1224">
        <v>7.9</v>
      </c>
      <c r="M79" s="1224">
        <v>6.9</v>
      </c>
      <c r="N79" s="1224">
        <v>7.2</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2C2A-E8EE-4308-86DC-B9BAE9E8A118}">
  <sheetPr>
    <pageSetUpPr fitToPage="1"/>
  </sheetPr>
  <dimension ref="A1:AH135"/>
  <sheetViews>
    <sheetView showGridLines="0" tabSelected="1" topLeftCell="B83"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8712-FA46-49AA-8145-72F8C5EE3FD6}">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69779</v>
      </c>
      <c r="E3" s="118"/>
      <c r="F3" s="119">
        <v>221823</v>
      </c>
      <c r="G3" s="120"/>
      <c r="H3" s="121"/>
    </row>
    <row r="4" spans="1:8" x14ac:dyDescent="0.15">
      <c r="A4" s="122"/>
      <c r="B4" s="123"/>
      <c r="C4" s="124"/>
      <c r="D4" s="125">
        <v>60785</v>
      </c>
      <c r="E4" s="126"/>
      <c r="F4" s="127">
        <v>104431</v>
      </c>
      <c r="G4" s="128"/>
      <c r="H4" s="129"/>
    </row>
    <row r="5" spans="1:8" x14ac:dyDescent="0.15">
      <c r="A5" s="110" t="s">
        <v>514</v>
      </c>
      <c r="B5" s="115"/>
      <c r="C5" s="116"/>
      <c r="D5" s="117">
        <v>178278</v>
      </c>
      <c r="E5" s="118"/>
      <c r="F5" s="119">
        <v>263041</v>
      </c>
      <c r="G5" s="120"/>
      <c r="H5" s="121"/>
    </row>
    <row r="6" spans="1:8" x14ac:dyDescent="0.15">
      <c r="A6" s="122"/>
      <c r="B6" s="123"/>
      <c r="C6" s="124"/>
      <c r="D6" s="125">
        <v>177541</v>
      </c>
      <c r="E6" s="126"/>
      <c r="F6" s="127">
        <v>103171</v>
      </c>
      <c r="G6" s="128"/>
      <c r="H6" s="129"/>
    </row>
    <row r="7" spans="1:8" x14ac:dyDescent="0.15">
      <c r="A7" s="110" t="s">
        <v>515</v>
      </c>
      <c r="B7" s="115"/>
      <c r="C7" s="116"/>
      <c r="D7" s="117">
        <v>64283</v>
      </c>
      <c r="E7" s="118"/>
      <c r="F7" s="119">
        <v>272886</v>
      </c>
      <c r="G7" s="120"/>
      <c r="H7" s="121"/>
    </row>
    <row r="8" spans="1:8" x14ac:dyDescent="0.15">
      <c r="A8" s="122"/>
      <c r="B8" s="123"/>
      <c r="C8" s="124"/>
      <c r="D8" s="125">
        <v>64283</v>
      </c>
      <c r="E8" s="126"/>
      <c r="F8" s="127">
        <v>125724</v>
      </c>
      <c r="G8" s="128"/>
      <c r="H8" s="129"/>
    </row>
    <row r="9" spans="1:8" x14ac:dyDescent="0.15">
      <c r="A9" s="110" t="s">
        <v>516</v>
      </c>
      <c r="B9" s="115"/>
      <c r="C9" s="116"/>
      <c r="D9" s="117">
        <v>70360</v>
      </c>
      <c r="E9" s="118"/>
      <c r="F9" s="119">
        <v>245039</v>
      </c>
      <c r="G9" s="120"/>
      <c r="H9" s="121"/>
    </row>
    <row r="10" spans="1:8" x14ac:dyDescent="0.15">
      <c r="A10" s="122"/>
      <c r="B10" s="123"/>
      <c r="C10" s="124"/>
      <c r="D10" s="125">
        <v>60263</v>
      </c>
      <c r="E10" s="126"/>
      <c r="F10" s="127">
        <v>108922</v>
      </c>
      <c r="G10" s="128"/>
      <c r="H10" s="129"/>
    </row>
    <row r="11" spans="1:8" x14ac:dyDescent="0.15">
      <c r="A11" s="110" t="s">
        <v>517</v>
      </c>
      <c r="B11" s="115"/>
      <c r="C11" s="116"/>
      <c r="D11" s="117">
        <v>81230</v>
      </c>
      <c r="E11" s="118"/>
      <c r="F11" s="119">
        <v>237994</v>
      </c>
      <c r="G11" s="120"/>
      <c r="H11" s="121"/>
    </row>
    <row r="12" spans="1:8" x14ac:dyDescent="0.15">
      <c r="A12" s="122"/>
      <c r="B12" s="123"/>
      <c r="C12" s="130"/>
      <c r="D12" s="125">
        <v>50401</v>
      </c>
      <c r="E12" s="126"/>
      <c r="F12" s="127">
        <v>110361</v>
      </c>
      <c r="G12" s="128"/>
      <c r="H12" s="129"/>
    </row>
    <row r="13" spans="1:8" x14ac:dyDescent="0.15">
      <c r="A13" s="110"/>
      <c r="B13" s="115"/>
      <c r="C13" s="131"/>
      <c r="D13" s="132">
        <v>92786</v>
      </c>
      <c r="E13" s="133"/>
      <c r="F13" s="134">
        <v>248157</v>
      </c>
      <c r="G13" s="135"/>
      <c r="H13" s="121"/>
    </row>
    <row r="14" spans="1:8" x14ac:dyDescent="0.15">
      <c r="A14" s="122"/>
      <c r="B14" s="123"/>
      <c r="C14" s="124"/>
      <c r="D14" s="125">
        <v>82655</v>
      </c>
      <c r="E14" s="126"/>
      <c r="F14" s="127">
        <v>110522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3.92</v>
      </c>
      <c r="C19" s="136">
        <f>ROUND(VALUE(SUBSTITUTE(実質収支比率等に係る経年分析!G$48,"▲","-")),2)</f>
        <v>3.75</v>
      </c>
      <c r="D19" s="136">
        <f>ROUND(VALUE(SUBSTITUTE(実質収支比率等に係る経年分析!H$48,"▲","-")),2)</f>
        <v>2.7</v>
      </c>
      <c r="E19" s="136">
        <f>ROUND(VALUE(SUBSTITUTE(実質収支比率等に係る経年分析!I$48,"▲","-")),2)</f>
        <v>5.34</v>
      </c>
      <c r="F19" s="136">
        <f>ROUND(VALUE(SUBSTITUTE(実質収支比率等に係る経年分析!J$48,"▲","-")),2)</f>
        <v>3.81</v>
      </c>
    </row>
    <row r="20" spans="1:11" x14ac:dyDescent="0.15">
      <c r="A20" s="136" t="s">
        <v>43</v>
      </c>
      <c r="B20" s="136">
        <f>ROUND(VALUE(SUBSTITUTE(実質収支比率等に係る経年分析!F$47,"▲","-")),2)</f>
        <v>109.94</v>
      </c>
      <c r="C20" s="136">
        <f>ROUND(VALUE(SUBSTITUTE(実質収支比率等に係る経年分析!G$47,"▲","-")),2)</f>
        <v>105.15</v>
      </c>
      <c r="D20" s="136">
        <f>ROUND(VALUE(SUBSTITUTE(実質収支比率等に係る経年分析!H$47,"▲","-")),2)</f>
        <v>109.49</v>
      </c>
      <c r="E20" s="136">
        <f>ROUND(VALUE(SUBSTITUTE(実質収支比率等に係る経年分析!I$47,"▲","-")),2)</f>
        <v>111.31</v>
      </c>
      <c r="F20" s="136">
        <f>ROUND(VALUE(SUBSTITUTE(実質収支比率等に係る経年分析!J$47,"▲","-")),2)</f>
        <v>120.61</v>
      </c>
    </row>
    <row r="21" spans="1:11" x14ac:dyDescent="0.15">
      <c r="A21" s="136" t="s">
        <v>44</v>
      </c>
      <c r="B21" s="136">
        <f>IF(ISNUMBER(VALUE(SUBSTITUTE(実質収支比率等に係る経年分析!F$49,"▲","-"))),ROUND(VALUE(SUBSTITUTE(実質収支比率等に係る経年分析!F$49,"▲","-")),2),NA())</f>
        <v>3.6</v>
      </c>
      <c r="C21" s="136">
        <f>IF(ISNUMBER(VALUE(SUBSTITUTE(実質収支比率等に係る経年分析!G$49,"▲","-"))),ROUND(VALUE(SUBSTITUTE(実質収支比率等に係る経年分析!G$49,"▲","-")),2),NA())</f>
        <v>-5.19</v>
      </c>
      <c r="D21" s="136">
        <f>IF(ISNUMBER(VALUE(SUBSTITUTE(実質収支比率等に係る経年分析!H$49,"▲","-"))),ROUND(VALUE(SUBSTITUTE(実質収支比率等に係る経年分析!H$49,"▲","-")),2),NA())</f>
        <v>2.2000000000000002</v>
      </c>
      <c r="E21" s="136">
        <f>IF(ISNUMBER(VALUE(SUBSTITUTE(実質収支比率等に係る経年分析!I$49,"▲","-"))),ROUND(VALUE(SUBSTITUTE(実質収支比率等に係る経年分析!I$49,"▲","-")),2),NA())</f>
        <v>8.89</v>
      </c>
      <c r="F21" s="136">
        <f>IF(ISNUMBER(VALUE(SUBSTITUTE(実質収支比率等に係る経年分析!J$49,"▲","-"))),ROUND(VALUE(SUBSTITUTE(実質収支比率等に係る経年分析!J$49,"▲","-")),2),NA())</f>
        <v>6.96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農業用水事業特別会計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水をきれいにする事業特別会計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土地開発事業特別会計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1.1100000000000001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1.23</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2.0299999999999998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1.1100000000000001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2.2999999999999998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157</v>
      </c>
      <c r="E42" s="138"/>
      <c r="F42" s="138"/>
      <c r="G42" s="138">
        <f>'実質公債費比率（分子）の構造'!L$52</f>
        <v>153</v>
      </c>
      <c r="H42" s="138"/>
      <c r="I42" s="138"/>
      <c r="J42" s="138">
        <f>'実質公債費比率（分子）の構造'!M$52</f>
        <v>159</v>
      </c>
      <c r="K42" s="138"/>
      <c r="L42" s="138"/>
      <c r="M42" s="138">
        <f>'実質公債費比率（分子）の構造'!N$52</f>
        <v>161</v>
      </c>
      <c r="N42" s="138"/>
      <c r="O42" s="138"/>
      <c r="P42" s="138">
        <f>'実質公債費比率（分子）の構造'!O$52</f>
        <v>166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12</v>
      </c>
      <c r="F45" s="138"/>
      <c r="G45" s="138"/>
      <c r="H45" s="138">
        <f>'実質公債費比率（分子）の構造'!M$49</f>
        <v>13</v>
      </c>
      <c r="I45" s="138"/>
      <c r="J45" s="138"/>
      <c r="K45" s="138">
        <f>'実質公債費比率（分子）の構造'!N$49</f>
        <v>15</v>
      </c>
      <c r="L45" s="138"/>
      <c r="M45" s="138"/>
      <c r="N45" s="138">
        <f>'実質公債費比率（分子）の構造'!O$49</f>
        <v>11</v>
      </c>
      <c r="O45" s="138"/>
      <c r="P45" s="138"/>
    </row>
    <row r="46" spans="1:16" x14ac:dyDescent="0.15">
      <c r="A46" s="138" t="s">
        <v>55</v>
      </c>
      <c r="B46" s="138">
        <f>'実質公債費比率（分子）の構造'!K$48</f>
        <v>83</v>
      </c>
      <c r="C46" s="138"/>
      <c r="D46" s="138"/>
      <c r="E46" s="138">
        <f>'実質公債費比率（分子）の構造'!L$48</f>
        <v>84</v>
      </c>
      <c r="F46" s="138"/>
      <c r="G46" s="138"/>
      <c r="H46" s="138">
        <f>'実質公債費比率（分子）の構造'!M$48</f>
        <v>90</v>
      </c>
      <c r="I46" s="138"/>
      <c r="J46" s="138"/>
      <c r="K46" s="138">
        <f>'実質公債費比率（分子）の構造'!N$48</f>
        <v>88</v>
      </c>
      <c r="L46" s="138"/>
      <c r="M46" s="138"/>
      <c r="N46" s="138">
        <f>'実質公債費比率（分子）の構造'!O$48</f>
        <v>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111</v>
      </c>
      <c r="C49" s="138"/>
      <c r="D49" s="138"/>
      <c r="E49" s="138">
        <f>'実質公債費比率（分子）の構造'!L$45</f>
        <v>108</v>
      </c>
      <c r="F49" s="138"/>
      <c r="G49" s="138"/>
      <c r="H49" s="138">
        <f>'実質公債費比率（分子）の構造'!M$45</f>
        <v>125</v>
      </c>
      <c r="I49" s="138"/>
      <c r="J49" s="138"/>
      <c r="K49" s="138">
        <f>'実質公債費比率（分子）の構造'!N$45</f>
        <v>141</v>
      </c>
      <c r="L49" s="138"/>
      <c r="M49" s="138"/>
      <c r="N49" s="138">
        <f>'実質公債費比率（分子）の構造'!O$45</f>
        <v>157</v>
      </c>
      <c r="O49" s="138"/>
      <c r="P49" s="138"/>
    </row>
    <row r="50" spans="1:16" x14ac:dyDescent="0.15">
      <c r="A50" s="138" t="s">
        <v>59</v>
      </c>
      <c r="B50" s="138" t="e">
        <f>NA()</f>
        <v>#N/A</v>
      </c>
      <c r="C50" s="138">
        <f>IF(ISNUMBER('実質公債費比率（分子）の構造'!K$53),'実質公債費比率（分子）の構造'!K$53,NA())</f>
        <v>48</v>
      </c>
      <c r="D50" s="138" t="e">
        <f>NA()</f>
        <v>#N/A</v>
      </c>
      <c r="E50" s="138" t="e">
        <f>NA()</f>
        <v>#N/A</v>
      </c>
      <c r="F50" s="138">
        <f>IF(ISNUMBER('実質公債費比率（分子）の構造'!L$53),'実質公債費比率（分子）の構造'!L$53,NA())</f>
        <v>51</v>
      </c>
      <c r="G50" s="138" t="e">
        <f>NA()</f>
        <v>#N/A</v>
      </c>
      <c r="H50" s="138" t="e">
        <f>NA()</f>
        <v>#N/A</v>
      </c>
      <c r="I50" s="138">
        <f>IF(ISNUMBER('実質公債費比率（分子）の構造'!M$53),'実質公債費比率（分子）の構造'!M$53,NA())</f>
        <v>69</v>
      </c>
      <c r="J50" s="138" t="e">
        <f>NA()</f>
        <v>#N/A</v>
      </c>
      <c r="K50" s="138" t="e">
        <f>NA()</f>
        <v>#N/A</v>
      </c>
      <c r="L50" s="138">
        <f>IF(ISNUMBER('実質公債費比率（分子）の構造'!N$53),'実質公債費比率（分子）の構造'!N$53,NA())</f>
        <v>83</v>
      </c>
      <c r="M50" s="138" t="e">
        <f>NA()</f>
        <v>#N/A</v>
      </c>
      <c r="N50" s="138" t="e">
        <f>NA()</f>
        <v>#N/A</v>
      </c>
      <c r="O50" s="138">
        <f>IF(ISNUMBER('実質公債費比率（分子）の構造'!O$53),'実質公債費比率（分子）の構造'!O$53,NA())</f>
        <v>92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1957</v>
      </c>
      <c r="E56" s="137"/>
      <c r="F56" s="137"/>
      <c r="G56" s="137">
        <f>'将来負担比率（分子）の構造'!J$52</f>
        <v>1974</v>
      </c>
      <c r="H56" s="137"/>
      <c r="I56" s="137"/>
      <c r="J56" s="137">
        <f>'将来負担比率（分子）の構造'!K$52</f>
        <v>1961</v>
      </c>
      <c r="K56" s="137"/>
      <c r="L56" s="137"/>
      <c r="M56" s="137">
        <f>'将来負担比率（分子）の構造'!L$52</f>
        <v>1934</v>
      </c>
      <c r="N56" s="137"/>
      <c r="O56" s="137"/>
      <c r="P56" s="137">
        <f>'将来負担比率（分子）の構造'!M$52</f>
        <v>1882</v>
      </c>
    </row>
    <row r="57" spans="1:16" x14ac:dyDescent="0.15">
      <c r="A57" s="137" t="s">
        <v>36</v>
      </c>
      <c r="B57" s="137"/>
      <c r="C57" s="137"/>
      <c r="D57" s="137">
        <f>'将来負担比率（分子）の構造'!I$51</f>
        <v>5</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4533</v>
      </c>
      <c r="E58" s="137"/>
      <c r="F58" s="137"/>
      <c r="G58" s="137">
        <f>'将来負担比率（分子）の構造'!J$50</f>
        <v>4359</v>
      </c>
      <c r="H58" s="137"/>
      <c r="I58" s="137"/>
      <c r="J58" s="137">
        <f>'将来負担比率（分子）の構造'!K$50</f>
        <v>4412</v>
      </c>
      <c r="K58" s="137"/>
      <c r="L58" s="137"/>
      <c r="M58" s="137">
        <f>'将来負担比率（分子）の構造'!L$50</f>
        <v>4530</v>
      </c>
      <c r="N58" s="137"/>
      <c r="O58" s="137"/>
      <c r="P58" s="137">
        <f>'将来負担比率（分子）の構造'!M$50</f>
        <v>4646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v>
      </c>
      <c r="O61" s="137"/>
      <c r="P61" s="137"/>
    </row>
    <row r="62" spans="1:16" x14ac:dyDescent="0.15">
      <c r="A62" s="137" t="s">
        <v>29</v>
      </c>
      <c r="B62" s="137">
        <f>'将来負担比率（分子）の構造'!I$45</f>
        <v>668</v>
      </c>
      <c r="C62" s="137"/>
      <c r="D62" s="137"/>
      <c r="E62" s="137">
        <f>'将来負担比率（分子）の構造'!J$45</f>
        <v>694</v>
      </c>
      <c r="F62" s="137"/>
      <c r="G62" s="137"/>
      <c r="H62" s="137">
        <f>'将来負担比率（分子）の構造'!K$45</f>
        <v>668</v>
      </c>
      <c r="I62" s="137"/>
      <c r="J62" s="137"/>
      <c r="K62" s="137">
        <f>'将来負担比率（分子）の構造'!L$45</f>
        <v>622</v>
      </c>
      <c r="L62" s="137"/>
      <c r="M62" s="137"/>
      <c r="N62" s="137">
        <f>'将来負担比率（分子）の構造'!M$45</f>
        <v>620</v>
      </c>
      <c r="O62" s="137"/>
      <c r="P62" s="137"/>
    </row>
    <row r="63" spans="1:16" x14ac:dyDescent="0.15">
      <c r="A63" s="137" t="s">
        <v>28</v>
      </c>
      <c r="B63" s="137">
        <f>'将来負担比率（分子）の構造'!I$44</f>
        <v>97</v>
      </c>
      <c r="C63" s="137"/>
      <c r="D63" s="137"/>
      <c r="E63" s="137">
        <f>'将来負担比率（分子）の構造'!J$44</f>
        <v>94</v>
      </c>
      <c r="F63" s="137"/>
      <c r="G63" s="137"/>
      <c r="H63" s="137">
        <f>'将来負担比率（分子）の構造'!K$44</f>
        <v>99</v>
      </c>
      <c r="I63" s="137"/>
      <c r="J63" s="137"/>
      <c r="K63" s="137">
        <f>'将来負担比率（分子）の構造'!L$44</f>
        <v>92</v>
      </c>
      <c r="L63" s="137"/>
      <c r="M63" s="137"/>
      <c r="N63" s="137">
        <f>'将来負担比率（分子）の構造'!M$44</f>
        <v>79</v>
      </c>
      <c r="O63" s="137"/>
      <c r="P63" s="137"/>
    </row>
    <row r="64" spans="1:16" x14ac:dyDescent="0.15">
      <c r="A64" s="137" t="s">
        <v>27</v>
      </c>
      <c r="B64" s="137">
        <f>'将来負担比率（分子）の構造'!I$43</f>
        <v>1159</v>
      </c>
      <c r="C64" s="137"/>
      <c r="D64" s="137"/>
      <c r="E64" s="137">
        <f>'将来負担比率（分子）の構造'!J$43</f>
        <v>1393</v>
      </c>
      <c r="F64" s="137"/>
      <c r="G64" s="137"/>
      <c r="H64" s="137">
        <f>'将来負担比率（分子）の構造'!K$43</f>
        <v>1346</v>
      </c>
      <c r="I64" s="137"/>
      <c r="J64" s="137"/>
      <c r="K64" s="137">
        <f>'将来負担比率（分子）の構造'!L$43</f>
        <v>1290</v>
      </c>
      <c r="L64" s="137"/>
      <c r="M64" s="137"/>
      <c r="N64" s="137">
        <f>'将来負担比率（分子）の構造'!M$43</f>
        <v>1236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1377</v>
      </c>
      <c r="C66" s="137"/>
      <c r="D66" s="137"/>
      <c r="E66" s="137">
        <f>'将来負担比率（分子）の構造'!J$41</f>
        <v>1424</v>
      </c>
      <c r="F66" s="137"/>
      <c r="G66" s="137"/>
      <c r="H66" s="137">
        <f>'将来負担比率（分子）の構造'!K$41</f>
        <v>1414</v>
      </c>
      <c r="I66" s="137"/>
      <c r="J66" s="137"/>
      <c r="K66" s="137">
        <f>'将来負担比率（分子）の構造'!L$41</f>
        <v>1387</v>
      </c>
      <c r="L66" s="137"/>
      <c r="M66" s="137"/>
      <c r="N66" s="137">
        <f>'将来負担比率（分子）の構造'!M$41</f>
        <v>1329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455825</v>
      </c>
      <c r="S5" s="615"/>
      <c r="T5" s="615"/>
      <c r="U5" s="615"/>
      <c r="V5" s="615"/>
      <c r="W5" s="615"/>
      <c r="X5" s="615"/>
      <c r="Y5" s="616"/>
      <c r="Z5" s="617">
        <v>17.5</v>
      </c>
      <c r="AA5" s="617"/>
      <c r="AB5" s="617"/>
      <c r="AC5" s="617"/>
      <c r="AD5" s="618">
        <v>455825</v>
      </c>
      <c r="AE5" s="618"/>
      <c r="AF5" s="618"/>
      <c r="AG5" s="618"/>
      <c r="AH5" s="618"/>
      <c r="AI5" s="618"/>
      <c r="AJ5" s="618"/>
      <c r="AK5" s="618"/>
      <c r="AL5" s="619">
        <v>26.4</v>
      </c>
      <c r="AM5" s="620"/>
      <c r="AN5" s="620"/>
      <c r="AO5" s="621"/>
      <c r="AP5" s="611" t="s">
        <v>211</v>
      </c>
      <c r="AQ5" s="612"/>
      <c r="AR5" s="612"/>
      <c r="AS5" s="612"/>
      <c r="AT5" s="612"/>
      <c r="AU5" s="612"/>
      <c r="AV5" s="612"/>
      <c r="AW5" s="612"/>
      <c r="AX5" s="612"/>
      <c r="AY5" s="612"/>
      <c r="AZ5" s="612"/>
      <c r="BA5" s="612"/>
      <c r="BB5" s="612"/>
      <c r="BC5" s="612"/>
      <c r="BD5" s="612"/>
      <c r="BE5" s="612"/>
      <c r="BF5" s="613"/>
      <c r="BG5" s="625">
        <v>455825</v>
      </c>
      <c r="BH5" s="626"/>
      <c r="BI5" s="626"/>
      <c r="BJ5" s="626"/>
      <c r="BK5" s="626"/>
      <c r="BL5" s="626"/>
      <c r="BM5" s="626"/>
      <c r="BN5" s="627"/>
      <c r="BO5" s="628">
        <v>100</v>
      </c>
      <c r="BP5" s="628"/>
      <c r="BQ5" s="628"/>
      <c r="BR5" s="628"/>
      <c r="BS5" s="629">
        <v>1939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31197</v>
      </c>
      <c r="S6" s="626"/>
      <c r="T6" s="626"/>
      <c r="U6" s="626"/>
      <c r="V6" s="626"/>
      <c r="W6" s="626"/>
      <c r="X6" s="626"/>
      <c r="Y6" s="627"/>
      <c r="Z6" s="628">
        <v>1.2</v>
      </c>
      <c r="AA6" s="628"/>
      <c r="AB6" s="628"/>
      <c r="AC6" s="628"/>
      <c r="AD6" s="629">
        <v>31197</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455825</v>
      </c>
      <c r="BH6" s="626"/>
      <c r="BI6" s="626"/>
      <c r="BJ6" s="626"/>
      <c r="BK6" s="626"/>
      <c r="BL6" s="626"/>
      <c r="BM6" s="626"/>
      <c r="BN6" s="627"/>
      <c r="BO6" s="628">
        <v>100</v>
      </c>
      <c r="BP6" s="628"/>
      <c r="BQ6" s="628"/>
      <c r="BR6" s="628"/>
      <c r="BS6" s="629">
        <v>1939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48726</v>
      </c>
      <c r="CS6" s="626"/>
      <c r="CT6" s="626"/>
      <c r="CU6" s="626"/>
      <c r="CV6" s="626"/>
      <c r="CW6" s="626"/>
      <c r="CX6" s="626"/>
      <c r="CY6" s="627"/>
      <c r="CZ6" s="628">
        <v>1.9</v>
      </c>
      <c r="DA6" s="628"/>
      <c r="DB6" s="628"/>
      <c r="DC6" s="628"/>
      <c r="DD6" s="634" t="s">
        <v>218</v>
      </c>
      <c r="DE6" s="626"/>
      <c r="DF6" s="626"/>
      <c r="DG6" s="626"/>
      <c r="DH6" s="626"/>
      <c r="DI6" s="626"/>
      <c r="DJ6" s="626"/>
      <c r="DK6" s="626"/>
      <c r="DL6" s="626"/>
      <c r="DM6" s="626"/>
      <c r="DN6" s="626"/>
      <c r="DO6" s="626"/>
      <c r="DP6" s="627"/>
      <c r="DQ6" s="634">
        <v>48726</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301</v>
      </c>
      <c r="S7" s="626"/>
      <c r="T7" s="626"/>
      <c r="U7" s="626"/>
      <c r="V7" s="626"/>
      <c r="W7" s="626"/>
      <c r="X7" s="626"/>
      <c r="Y7" s="627"/>
      <c r="Z7" s="628">
        <v>0</v>
      </c>
      <c r="AA7" s="628"/>
      <c r="AB7" s="628"/>
      <c r="AC7" s="628"/>
      <c r="AD7" s="629">
        <v>301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133973</v>
      </c>
      <c r="BH7" s="626"/>
      <c r="BI7" s="626"/>
      <c r="BJ7" s="626"/>
      <c r="BK7" s="626"/>
      <c r="BL7" s="626"/>
      <c r="BM7" s="626"/>
      <c r="BN7" s="627"/>
      <c r="BO7" s="628">
        <v>29.4</v>
      </c>
      <c r="BP7" s="628"/>
      <c r="BQ7" s="628"/>
      <c r="BR7" s="628"/>
      <c r="BS7" s="629">
        <v>1939</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566698</v>
      </c>
      <c r="CS7" s="626"/>
      <c r="CT7" s="626"/>
      <c r="CU7" s="626"/>
      <c r="CV7" s="626"/>
      <c r="CW7" s="626"/>
      <c r="CX7" s="626"/>
      <c r="CY7" s="627"/>
      <c r="CZ7" s="628">
        <v>22.6</v>
      </c>
      <c r="DA7" s="628"/>
      <c r="DB7" s="628"/>
      <c r="DC7" s="628"/>
      <c r="DD7" s="634">
        <v>12677</v>
      </c>
      <c r="DE7" s="626"/>
      <c r="DF7" s="626"/>
      <c r="DG7" s="626"/>
      <c r="DH7" s="626"/>
      <c r="DI7" s="626"/>
      <c r="DJ7" s="626"/>
      <c r="DK7" s="626"/>
      <c r="DL7" s="626"/>
      <c r="DM7" s="626"/>
      <c r="DN7" s="626"/>
      <c r="DO7" s="626"/>
      <c r="DP7" s="627"/>
      <c r="DQ7" s="634">
        <v>504351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964</v>
      </c>
      <c r="S8" s="626"/>
      <c r="T8" s="626"/>
      <c r="U8" s="626"/>
      <c r="V8" s="626"/>
      <c r="W8" s="626"/>
      <c r="X8" s="626"/>
      <c r="Y8" s="627"/>
      <c r="Z8" s="628">
        <v>0</v>
      </c>
      <c r="AA8" s="628"/>
      <c r="AB8" s="628"/>
      <c r="AC8" s="628"/>
      <c r="AD8" s="629">
        <v>964</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6268</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544229</v>
      </c>
      <c r="CS8" s="626"/>
      <c r="CT8" s="626"/>
      <c r="CU8" s="626"/>
      <c r="CV8" s="626"/>
      <c r="CW8" s="626"/>
      <c r="CX8" s="626"/>
      <c r="CY8" s="627"/>
      <c r="CZ8" s="628">
        <v>21.7</v>
      </c>
      <c r="DA8" s="628"/>
      <c r="DB8" s="628"/>
      <c r="DC8" s="628"/>
      <c r="DD8" s="634">
        <v>4842</v>
      </c>
      <c r="DE8" s="626"/>
      <c r="DF8" s="626"/>
      <c r="DG8" s="626"/>
      <c r="DH8" s="626"/>
      <c r="DI8" s="626"/>
      <c r="DJ8" s="626"/>
      <c r="DK8" s="626"/>
      <c r="DL8" s="626"/>
      <c r="DM8" s="626"/>
      <c r="DN8" s="626"/>
      <c r="DO8" s="626"/>
      <c r="DP8" s="627"/>
      <c r="DQ8" s="634">
        <v>333444</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562</v>
      </c>
      <c r="S9" s="626"/>
      <c r="T9" s="626"/>
      <c r="U9" s="626"/>
      <c r="V9" s="626"/>
      <c r="W9" s="626"/>
      <c r="X9" s="626"/>
      <c r="Y9" s="627"/>
      <c r="Z9" s="628">
        <v>0</v>
      </c>
      <c r="AA9" s="628"/>
      <c r="AB9" s="628"/>
      <c r="AC9" s="628"/>
      <c r="AD9" s="629">
        <v>562</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112171</v>
      </c>
      <c r="BH9" s="626"/>
      <c r="BI9" s="626"/>
      <c r="BJ9" s="626"/>
      <c r="BK9" s="626"/>
      <c r="BL9" s="626"/>
      <c r="BM9" s="626"/>
      <c r="BN9" s="627"/>
      <c r="BO9" s="628">
        <v>24.6</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168591</v>
      </c>
      <c r="CS9" s="626"/>
      <c r="CT9" s="626"/>
      <c r="CU9" s="626"/>
      <c r="CV9" s="626"/>
      <c r="CW9" s="626"/>
      <c r="CX9" s="626"/>
      <c r="CY9" s="627"/>
      <c r="CZ9" s="628">
        <v>6.7</v>
      </c>
      <c r="DA9" s="628"/>
      <c r="DB9" s="628"/>
      <c r="DC9" s="628"/>
      <c r="DD9" s="634">
        <v>2532</v>
      </c>
      <c r="DE9" s="626"/>
      <c r="DF9" s="626"/>
      <c r="DG9" s="626"/>
      <c r="DH9" s="626"/>
      <c r="DI9" s="626"/>
      <c r="DJ9" s="626"/>
      <c r="DK9" s="626"/>
      <c r="DL9" s="626"/>
      <c r="DM9" s="626"/>
      <c r="DN9" s="626"/>
      <c r="DO9" s="626"/>
      <c r="DP9" s="627"/>
      <c r="DQ9" s="634">
        <v>166164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58651</v>
      </c>
      <c r="S10" s="626"/>
      <c r="T10" s="626"/>
      <c r="U10" s="626"/>
      <c r="V10" s="626"/>
      <c r="W10" s="626"/>
      <c r="X10" s="626"/>
      <c r="Y10" s="627"/>
      <c r="Z10" s="628">
        <v>2.2999999999999998</v>
      </c>
      <c r="AA10" s="628"/>
      <c r="AB10" s="628"/>
      <c r="AC10" s="628"/>
      <c r="AD10" s="629">
        <v>58651</v>
      </c>
      <c r="AE10" s="629"/>
      <c r="AF10" s="629"/>
      <c r="AG10" s="629"/>
      <c r="AH10" s="629"/>
      <c r="AI10" s="629"/>
      <c r="AJ10" s="629"/>
      <c r="AK10" s="629"/>
      <c r="AL10" s="630">
        <v>3.4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5733</v>
      </c>
      <c r="BH10" s="626"/>
      <c r="BI10" s="626"/>
      <c r="BJ10" s="626"/>
      <c r="BK10" s="626"/>
      <c r="BL10" s="626"/>
      <c r="BM10" s="626"/>
      <c r="BN10" s="627"/>
      <c r="BO10" s="628">
        <v>1.3</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13890</v>
      </c>
      <c r="CS10" s="626"/>
      <c r="CT10" s="626"/>
      <c r="CU10" s="626"/>
      <c r="CV10" s="626"/>
      <c r="CW10" s="626"/>
      <c r="CX10" s="626"/>
      <c r="CY10" s="627"/>
      <c r="CZ10" s="628">
        <v>0.6</v>
      </c>
      <c r="DA10" s="628"/>
      <c r="DB10" s="628"/>
      <c r="DC10" s="628"/>
      <c r="DD10" s="634" t="s">
        <v>112</v>
      </c>
      <c r="DE10" s="626"/>
      <c r="DF10" s="626"/>
      <c r="DG10" s="626"/>
      <c r="DH10" s="626"/>
      <c r="DI10" s="626"/>
      <c r="DJ10" s="626"/>
      <c r="DK10" s="626"/>
      <c r="DL10" s="626"/>
      <c r="DM10" s="626"/>
      <c r="DN10" s="626"/>
      <c r="DO10" s="626"/>
      <c r="DP10" s="627"/>
      <c r="DQ10" s="634">
        <v>10890</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36284</v>
      </c>
      <c r="S11" s="626"/>
      <c r="T11" s="626"/>
      <c r="U11" s="626"/>
      <c r="V11" s="626"/>
      <c r="W11" s="626"/>
      <c r="X11" s="626"/>
      <c r="Y11" s="627"/>
      <c r="Z11" s="628">
        <v>1.4</v>
      </c>
      <c r="AA11" s="628"/>
      <c r="AB11" s="628"/>
      <c r="AC11" s="628"/>
      <c r="AD11" s="629">
        <v>36284</v>
      </c>
      <c r="AE11" s="629"/>
      <c r="AF11" s="629"/>
      <c r="AG11" s="629"/>
      <c r="AH11" s="629"/>
      <c r="AI11" s="629"/>
      <c r="AJ11" s="629"/>
      <c r="AK11" s="629"/>
      <c r="AL11" s="630">
        <v>2.1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9801</v>
      </c>
      <c r="BH11" s="626"/>
      <c r="BI11" s="626"/>
      <c r="BJ11" s="626"/>
      <c r="BK11" s="626"/>
      <c r="BL11" s="626"/>
      <c r="BM11" s="626"/>
      <c r="BN11" s="627"/>
      <c r="BO11" s="628">
        <v>2.2000000000000002</v>
      </c>
      <c r="BP11" s="628"/>
      <c r="BQ11" s="628"/>
      <c r="BR11" s="628"/>
      <c r="BS11" s="634">
        <v>1939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362535</v>
      </c>
      <c r="CS11" s="626"/>
      <c r="CT11" s="626"/>
      <c r="CU11" s="626"/>
      <c r="CV11" s="626"/>
      <c r="CW11" s="626"/>
      <c r="CX11" s="626"/>
      <c r="CY11" s="627"/>
      <c r="CZ11" s="628">
        <v>14.5</v>
      </c>
      <c r="DA11" s="628"/>
      <c r="DB11" s="628"/>
      <c r="DC11" s="628"/>
      <c r="DD11" s="634">
        <v>95290</v>
      </c>
      <c r="DE11" s="626"/>
      <c r="DF11" s="626"/>
      <c r="DG11" s="626"/>
      <c r="DH11" s="626"/>
      <c r="DI11" s="626"/>
      <c r="DJ11" s="626"/>
      <c r="DK11" s="626"/>
      <c r="DL11" s="626"/>
      <c r="DM11" s="626"/>
      <c r="DN11" s="626"/>
      <c r="DO11" s="626"/>
      <c r="DP11" s="627"/>
      <c r="DQ11" s="634">
        <v>193535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291040</v>
      </c>
      <c r="BH12" s="626"/>
      <c r="BI12" s="626"/>
      <c r="BJ12" s="626"/>
      <c r="BK12" s="626"/>
      <c r="BL12" s="626"/>
      <c r="BM12" s="626"/>
      <c r="BN12" s="627"/>
      <c r="BO12" s="628">
        <v>63.8</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161559</v>
      </c>
      <c r="CS12" s="626"/>
      <c r="CT12" s="626"/>
      <c r="CU12" s="626"/>
      <c r="CV12" s="626"/>
      <c r="CW12" s="626"/>
      <c r="CX12" s="626"/>
      <c r="CY12" s="627"/>
      <c r="CZ12" s="628">
        <v>6.4</v>
      </c>
      <c r="DA12" s="628"/>
      <c r="DB12" s="628"/>
      <c r="DC12" s="628"/>
      <c r="DD12" s="634">
        <v>121893</v>
      </c>
      <c r="DE12" s="626"/>
      <c r="DF12" s="626"/>
      <c r="DG12" s="626"/>
      <c r="DH12" s="626"/>
      <c r="DI12" s="626"/>
      <c r="DJ12" s="626"/>
      <c r="DK12" s="626"/>
      <c r="DL12" s="626"/>
      <c r="DM12" s="626"/>
      <c r="DN12" s="626"/>
      <c r="DO12" s="626"/>
      <c r="DP12" s="627"/>
      <c r="DQ12" s="634">
        <v>110158</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7117</v>
      </c>
      <c r="S13" s="626"/>
      <c r="T13" s="626"/>
      <c r="U13" s="626"/>
      <c r="V13" s="626"/>
      <c r="W13" s="626"/>
      <c r="X13" s="626"/>
      <c r="Y13" s="627"/>
      <c r="Z13" s="628">
        <v>0.3</v>
      </c>
      <c r="AA13" s="628"/>
      <c r="AB13" s="628"/>
      <c r="AC13" s="628"/>
      <c r="AD13" s="629">
        <v>7117</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290655</v>
      </c>
      <c r="BH13" s="626"/>
      <c r="BI13" s="626"/>
      <c r="BJ13" s="626"/>
      <c r="BK13" s="626"/>
      <c r="BL13" s="626"/>
      <c r="BM13" s="626"/>
      <c r="BN13" s="627"/>
      <c r="BO13" s="628">
        <v>63.8</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87369</v>
      </c>
      <c r="CS13" s="626"/>
      <c r="CT13" s="626"/>
      <c r="CU13" s="626"/>
      <c r="CV13" s="626"/>
      <c r="CW13" s="626"/>
      <c r="CX13" s="626"/>
      <c r="CY13" s="627"/>
      <c r="CZ13" s="628">
        <v>3.5</v>
      </c>
      <c r="DA13" s="628"/>
      <c r="DB13" s="628"/>
      <c r="DC13" s="628"/>
      <c r="DD13" s="634">
        <v>46075</v>
      </c>
      <c r="DE13" s="626"/>
      <c r="DF13" s="626"/>
      <c r="DG13" s="626"/>
      <c r="DH13" s="626"/>
      <c r="DI13" s="626"/>
      <c r="DJ13" s="626"/>
      <c r="DK13" s="626"/>
      <c r="DL13" s="626"/>
      <c r="DM13" s="626"/>
      <c r="DN13" s="626"/>
      <c r="DO13" s="626"/>
      <c r="DP13" s="627"/>
      <c r="DQ13" s="634">
        <v>64339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15541</v>
      </c>
      <c r="BH14" s="626"/>
      <c r="BI14" s="626"/>
      <c r="BJ14" s="626"/>
      <c r="BK14" s="626"/>
      <c r="BL14" s="626"/>
      <c r="BM14" s="626"/>
      <c r="BN14" s="627"/>
      <c r="BO14" s="628">
        <v>3.4</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101748</v>
      </c>
      <c r="CS14" s="626"/>
      <c r="CT14" s="626"/>
      <c r="CU14" s="626"/>
      <c r="CV14" s="626"/>
      <c r="CW14" s="626"/>
      <c r="CX14" s="626"/>
      <c r="CY14" s="627"/>
      <c r="CZ14" s="628">
        <v>4.0999999999999996</v>
      </c>
      <c r="DA14" s="628"/>
      <c r="DB14" s="628"/>
      <c r="DC14" s="628"/>
      <c r="DD14" s="634">
        <v>2160</v>
      </c>
      <c r="DE14" s="626"/>
      <c r="DF14" s="626"/>
      <c r="DG14" s="626"/>
      <c r="DH14" s="626"/>
      <c r="DI14" s="626"/>
      <c r="DJ14" s="626"/>
      <c r="DK14" s="626"/>
      <c r="DL14" s="626"/>
      <c r="DM14" s="626"/>
      <c r="DN14" s="626"/>
      <c r="DO14" s="626"/>
      <c r="DP14" s="627"/>
      <c r="DQ14" s="634">
        <v>99593</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1265</v>
      </c>
      <c r="S15" s="626"/>
      <c r="T15" s="626"/>
      <c r="U15" s="626"/>
      <c r="V15" s="626"/>
      <c r="W15" s="626"/>
      <c r="X15" s="626"/>
      <c r="Y15" s="627"/>
      <c r="Z15" s="628">
        <v>0</v>
      </c>
      <c r="AA15" s="628"/>
      <c r="AB15" s="628"/>
      <c r="AC15" s="628"/>
      <c r="AD15" s="629">
        <v>1265</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15271</v>
      </c>
      <c r="BH15" s="626"/>
      <c r="BI15" s="626"/>
      <c r="BJ15" s="626"/>
      <c r="BK15" s="626"/>
      <c r="BL15" s="626"/>
      <c r="BM15" s="626"/>
      <c r="BN15" s="627"/>
      <c r="BO15" s="628">
        <v>3.4</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294898</v>
      </c>
      <c r="CS15" s="626"/>
      <c r="CT15" s="626"/>
      <c r="CU15" s="626"/>
      <c r="CV15" s="626"/>
      <c r="CW15" s="626"/>
      <c r="CX15" s="626"/>
      <c r="CY15" s="627"/>
      <c r="CZ15" s="628">
        <v>11.8</v>
      </c>
      <c r="DA15" s="628"/>
      <c r="DB15" s="628"/>
      <c r="DC15" s="628"/>
      <c r="DD15" s="634">
        <v>17520</v>
      </c>
      <c r="DE15" s="626"/>
      <c r="DF15" s="626"/>
      <c r="DG15" s="626"/>
      <c r="DH15" s="626"/>
      <c r="DI15" s="626"/>
      <c r="DJ15" s="626"/>
      <c r="DK15" s="626"/>
      <c r="DL15" s="626"/>
      <c r="DM15" s="626"/>
      <c r="DN15" s="626"/>
      <c r="DO15" s="626"/>
      <c r="DP15" s="627"/>
      <c r="DQ15" s="634">
        <v>269673</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1201458</v>
      </c>
      <c r="S16" s="626"/>
      <c r="T16" s="626"/>
      <c r="U16" s="626"/>
      <c r="V16" s="626"/>
      <c r="W16" s="626"/>
      <c r="X16" s="626"/>
      <c r="Y16" s="627"/>
      <c r="Z16" s="628">
        <v>46.2</v>
      </c>
      <c r="AA16" s="628"/>
      <c r="AB16" s="628"/>
      <c r="AC16" s="628"/>
      <c r="AD16" s="629">
        <v>1109820</v>
      </c>
      <c r="AE16" s="629"/>
      <c r="AF16" s="629"/>
      <c r="AG16" s="629"/>
      <c r="AH16" s="629"/>
      <c r="AI16" s="629"/>
      <c r="AJ16" s="629"/>
      <c r="AK16" s="629"/>
      <c r="AL16" s="630">
        <v>64.3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1109820</v>
      </c>
      <c r="S17" s="626"/>
      <c r="T17" s="626"/>
      <c r="U17" s="626"/>
      <c r="V17" s="626"/>
      <c r="W17" s="626"/>
      <c r="X17" s="626"/>
      <c r="Y17" s="627"/>
      <c r="Z17" s="628">
        <v>42.7</v>
      </c>
      <c r="AA17" s="628"/>
      <c r="AB17" s="628"/>
      <c r="AC17" s="628"/>
      <c r="AD17" s="629">
        <v>1109820</v>
      </c>
      <c r="AE17" s="629"/>
      <c r="AF17" s="629"/>
      <c r="AG17" s="629"/>
      <c r="AH17" s="629"/>
      <c r="AI17" s="629"/>
      <c r="AJ17" s="629"/>
      <c r="AK17" s="629"/>
      <c r="AL17" s="630">
        <v>64.3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156944</v>
      </c>
      <c r="CS17" s="626"/>
      <c r="CT17" s="626"/>
      <c r="CU17" s="626"/>
      <c r="CV17" s="626"/>
      <c r="CW17" s="626"/>
      <c r="CX17" s="626"/>
      <c r="CY17" s="627"/>
      <c r="CZ17" s="628">
        <v>6.3</v>
      </c>
      <c r="DA17" s="628"/>
      <c r="DB17" s="628"/>
      <c r="DC17" s="628"/>
      <c r="DD17" s="634" t="s">
        <v>112</v>
      </c>
      <c r="DE17" s="626"/>
      <c r="DF17" s="626"/>
      <c r="DG17" s="626"/>
      <c r="DH17" s="626"/>
      <c r="DI17" s="626"/>
      <c r="DJ17" s="626"/>
      <c r="DK17" s="626"/>
      <c r="DL17" s="626"/>
      <c r="DM17" s="626"/>
      <c r="DN17" s="626"/>
      <c r="DO17" s="626"/>
      <c r="DP17" s="627"/>
      <c r="DQ17" s="634">
        <v>156944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91638</v>
      </c>
      <c r="S18" s="626"/>
      <c r="T18" s="626"/>
      <c r="U18" s="626"/>
      <c r="V18" s="626"/>
      <c r="W18" s="626"/>
      <c r="X18" s="626"/>
      <c r="Y18" s="627"/>
      <c r="Z18" s="628">
        <v>3.5</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1793624</v>
      </c>
      <c r="S20" s="626"/>
      <c r="T20" s="626"/>
      <c r="U20" s="626"/>
      <c r="V20" s="626"/>
      <c r="W20" s="626"/>
      <c r="X20" s="626"/>
      <c r="Y20" s="627"/>
      <c r="Z20" s="628">
        <v>69</v>
      </c>
      <c r="AA20" s="628"/>
      <c r="AB20" s="628"/>
      <c r="AC20" s="628"/>
      <c r="AD20" s="629">
        <v>1701986</v>
      </c>
      <c r="AE20" s="629"/>
      <c r="AF20" s="629"/>
      <c r="AG20" s="629"/>
      <c r="AH20" s="629"/>
      <c r="AI20" s="629"/>
      <c r="AJ20" s="629"/>
      <c r="AK20" s="629"/>
      <c r="AL20" s="630">
        <v>98.6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2507187</v>
      </c>
      <c r="CS20" s="626"/>
      <c r="CT20" s="626"/>
      <c r="CU20" s="626"/>
      <c r="CV20" s="626"/>
      <c r="CW20" s="626"/>
      <c r="CX20" s="626"/>
      <c r="CY20" s="627"/>
      <c r="CZ20" s="628">
        <v>100</v>
      </c>
      <c r="DA20" s="628"/>
      <c r="DB20" s="628"/>
      <c r="DC20" s="628"/>
      <c r="DD20" s="634">
        <v>302989</v>
      </c>
      <c r="DE20" s="626"/>
      <c r="DF20" s="626"/>
      <c r="DG20" s="626"/>
      <c r="DH20" s="626"/>
      <c r="DI20" s="626"/>
      <c r="DJ20" s="626"/>
      <c r="DK20" s="626"/>
      <c r="DL20" s="626"/>
      <c r="DM20" s="626"/>
      <c r="DN20" s="626"/>
      <c r="DO20" s="626"/>
      <c r="DP20" s="627"/>
      <c r="DQ20" s="634">
        <v>1957817</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530</v>
      </c>
      <c r="S21" s="626"/>
      <c r="T21" s="626"/>
      <c r="U21" s="626"/>
      <c r="V21" s="626"/>
      <c r="W21" s="626"/>
      <c r="X21" s="626"/>
      <c r="Y21" s="627"/>
      <c r="Z21" s="628">
        <v>0</v>
      </c>
      <c r="AA21" s="628"/>
      <c r="AB21" s="628"/>
      <c r="AC21" s="628"/>
      <c r="AD21" s="629">
        <v>530</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71082</v>
      </c>
      <c r="S22" s="626"/>
      <c r="T22" s="626"/>
      <c r="U22" s="626"/>
      <c r="V22" s="626"/>
      <c r="W22" s="626"/>
      <c r="X22" s="626"/>
      <c r="Y22" s="627"/>
      <c r="Z22" s="628">
        <v>2.7</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33210</v>
      </c>
      <c r="S23" s="626"/>
      <c r="T23" s="626"/>
      <c r="U23" s="626"/>
      <c r="V23" s="626"/>
      <c r="W23" s="626"/>
      <c r="X23" s="626"/>
      <c r="Y23" s="627"/>
      <c r="Z23" s="628">
        <v>1.3</v>
      </c>
      <c r="AA23" s="628"/>
      <c r="AB23" s="628"/>
      <c r="AC23" s="628"/>
      <c r="AD23" s="629">
        <v>392</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2357</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896514</v>
      </c>
      <c r="CS24" s="615"/>
      <c r="CT24" s="615"/>
      <c r="CU24" s="615"/>
      <c r="CV24" s="615"/>
      <c r="CW24" s="615"/>
      <c r="CX24" s="615"/>
      <c r="CY24" s="616"/>
      <c r="CZ24" s="652">
        <v>35.799999999999997</v>
      </c>
      <c r="DA24" s="653"/>
      <c r="DB24" s="653"/>
      <c r="DC24" s="654"/>
      <c r="DD24" s="651">
        <v>722845</v>
      </c>
      <c r="DE24" s="615"/>
      <c r="DF24" s="615"/>
      <c r="DG24" s="615"/>
      <c r="DH24" s="615"/>
      <c r="DI24" s="615"/>
      <c r="DJ24" s="615"/>
      <c r="DK24" s="616"/>
      <c r="DL24" s="651">
        <v>722845</v>
      </c>
      <c r="DM24" s="615"/>
      <c r="DN24" s="615"/>
      <c r="DO24" s="615"/>
      <c r="DP24" s="615"/>
      <c r="DQ24" s="615"/>
      <c r="DR24" s="615"/>
      <c r="DS24" s="615"/>
      <c r="DT24" s="615"/>
      <c r="DU24" s="615"/>
      <c r="DV24" s="616"/>
      <c r="DW24" s="619">
        <v>40</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170752</v>
      </c>
      <c r="S25" s="626"/>
      <c r="T25" s="626"/>
      <c r="U25" s="626"/>
      <c r="V25" s="626"/>
      <c r="W25" s="626"/>
      <c r="X25" s="626"/>
      <c r="Y25" s="627"/>
      <c r="Z25" s="628">
        <v>6.6</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490645</v>
      </c>
      <c r="CS25" s="657"/>
      <c r="CT25" s="657"/>
      <c r="CU25" s="657"/>
      <c r="CV25" s="657"/>
      <c r="CW25" s="657"/>
      <c r="CX25" s="657"/>
      <c r="CY25" s="658"/>
      <c r="CZ25" s="659">
        <v>19.600000000000001</v>
      </c>
      <c r="DA25" s="660"/>
      <c r="DB25" s="660"/>
      <c r="DC25" s="661"/>
      <c r="DD25" s="634">
        <v>478052</v>
      </c>
      <c r="DE25" s="657"/>
      <c r="DF25" s="657"/>
      <c r="DG25" s="657"/>
      <c r="DH25" s="657"/>
      <c r="DI25" s="657"/>
      <c r="DJ25" s="657"/>
      <c r="DK25" s="658"/>
      <c r="DL25" s="634">
        <v>478052</v>
      </c>
      <c r="DM25" s="657"/>
      <c r="DN25" s="657"/>
      <c r="DO25" s="657"/>
      <c r="DP25" s="657"/>
      <c r="DQ25" s="657"/>
      <c r="DR25" s="657"/>
      <c r="DS25" s="657"/>
      <c r="DT25" s="657"/>
      <c r="DU25" s="657"/>
      <c r="DV25" s="658"/>
      <c r="DW25" s="630">
        <v>26.4</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301021</v>
      </c>
      <c r="CS26" s="626"/>
      <c r="CT26" s="626"/>
      <c r="CU26" s="626"/>
      <c r="CV26" s="626"/>
      <c r="CW26" s="626"/>
      <c r="CX26" s="626"/>
      <c r="CY26" s="627"/>
      <c r="CZ26" s="659">
        <v>12</v>
      </c>
      <c r="DA26" s="660"/>
      <c r="DB26" s="660"/>
      <c r="DC26" s="661"/>
      <c r="DD26" s="634">
        <v>290335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185120</v>
      </c>
      <c r="S27" s="626"/>
      <c r="T27" s="626"/>
      <c r="U27" s="626"/>
      <c r="V27" s="626"/>
      <c r="W27" s="626"/>
      <c r="X27" s="626"/>
      <c r="Y27" s="627"/>
      <c r="Z27" s="628">
        <v>7.1</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455825</v>
      </c>
      <c r="BH27" s="626"/>
      <c r="BI27" s="626"/>
      <c r="BJ27" s="626"/>
      <c r="BK27" s="626"/>
      <c r="BL27" s="626"/>
      <c r="BM27" s="626"/>
      <c r="BN27" s="627"/>
      <c r="BO27" s="628">
        <v>100</v>
      </c>
      <c r="BP27" s="628"/>
      <c r="BQ27" s="628"/>
      <c r="BR27" s="628"/>
      <c r="BS27" s="634">
        <v>1939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248925</v>
      </c>
      <c r="CS27" s="657"/>
      <c r="CT27" s="657"/>
      <c r="CU27" s="657"/>
      <c r="CV27" s="657"/>
      <c r="CW27" s="657"/>
      <c r="CX27" s="657"/>
      <c r="CY27" s="658"/>
      <c r="CZ27" s="659">
        <v>9.9</v>
      </c>
      <c r="DA27" s="660"/>
      <c r="DB27" s="660"/>
      <c r="DC27" s="661"/>
      <c r="DD27" s="634">
        <v>87849</v>
      </c>
      <c r="DE27" s="657"/>
      <c r="DF27" s="657"/>
      <c r="DG27" s="657"/>
      <c r="DH27" s="657"/>
      <c r="DI27" s="657"/>
      <c r="DJ27" s="657"/>
      <c r="DK27" s="658"/>
      <c r="DL27" s="634">
        <v>87849</v>
      </c>
      <c r="DM27" s="657"/>
      <c r="DN27" s="657"/>
      <c r="DO27" s="657"/>
      <c r="DP27" s="657"/>
      <c r="DQ27" s="657"/>
      <c r="DR27" s="657"/>
      <c r="DS27" s="657"/>
      <c r="DT27" s="657"/>
      <c r="DU27" s="657"/>
      <c r="DV27" s="658"/>
      <c r="DW27" s="630">
        <v>4.9000000000000004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47164</v>
      </c>
      <c r="S28" s="626"/>
      <c r="T28" s="626"/>
      <c r="U28" s="626"/>
      <c r="V28" s="626"/>
      <c r="W28" s="626"/>
      <c r="X28" s="626"/>
      <c r="Y28" s="627"/>
      <c r="Z28" s="628">
        <v>1.8</v>
      </c>
      <c r="AA28" s="628"/>
      <c r="AB28" s="628"/>
      <c r="AC28" s="628"/>
      <c r="AD28" s="629">
        <v>23380</v>
      </c>
      <c r="AE28" s="629"/>
      <c r="AF28" s="629"/>
      <c r="AG28" s="629"/>
      <c r="AH28" s="629"/>
      <c r="AI28" s="629"/>
      <c r="AJ28" s="629"/>
      <c r="AK28" s="629"/>
      <c r="AL28" s="630">
        <v>1.4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156944</v>
      </c>
      <c r="CS28" s="626"/>
      <c r="CT28" s="626"/>
      <c r="CU28" s="626"/>
      <c r="CV28" s="626"/>
      <c r="CW28" s="626"/>
      <c r="CX28" s="626"/>
      <c r="CY28" s="627"/>
      <c r="CZ28" s="659">
        <v>6.3</v>
      </c>
      <c r="DA28" s="660"/>
      <c r="DB28" s="660"/>
      <c r="DC28" s="661"/>
      <c r="DD28" s="634">
        <v>156944</v>
      </c>
      <c r="DE28" s="626"/>
      <c r="DF28" s="626"/>
      <c r="DG28" s="626"/>
      <c r="DH28" s="626"/>
      <c r="DI28" s="626"/>
      <c r="DJ28" s="626"/>
      <c r="DK28" s="627"/>
      <c r="DL28" s="634">
        <v>156944</v>
      </c>
      <c r="DM28" s="626"/>
      <c r="DN28" s="626"/>
      <c r="DO28" s="626"/>
      <c r="DP28" s="626"/>
      <c r="DQ28" s="626"/>
      <c r="DR28" s="626"/>
      <c r="DS28" s="626"/>
      <c r="DT28" s="626"/>
      <c r="DU28" s="626"/>
      <c r="DV28" s="627"/>
      <c r="DW28" s="630">
        <v>8.6999999999999993</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23001</v>
      </c>
      <c r="S29" s="626"/>
      <c r="T29" s="626"/>
      <c r="U29" s="626"/>
      <c r="V29" s="626"/>
      <c r="W29" s="626"/>
      <c r="X29" s="626"/>
      <c r="Y29" s="627"/>
      <c r="Z29" s="628">
        <v>0.9</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156944</v>
      </c>
      <c r="CS29" s="657"/>
      <c r="CT29" s="657"/>
      <c r="CU29" s="657"/>
      <c r="CV29" s="657"/>
      <c r="CW29" s="657"/>
      <c r="CX29" s="657"/>
      <c r="CY29" s="658"/>
      <c r="CZ29" s="659">
        <v>6.3</v>
      </c>
      <c r="DA29" s="660"/>
      <c r="DB29" s="660"/>
      <c r="DC29" s="661"/>
      <c r="DD29" s="634">
        <v>156944</v>
      </c>
      <c r="DE29" s="657"/>
      <c r="DF29" s="657"/>
      <c r="DG29" s="657"/>
      <c r="DH29" s="657"/>
      <c r="DI29" s="657"/>
      <c r="DJ29" s="657"/>
      <c r="DK29" s="658"/>
      <c r="DL29" s="634">
        <v>156944</v>
      </c>
      <c r="DM29" s="657"/>
      <c r="DN29" s="657"/>
      <c r="DO29" s="657"/>
      <c r="DP29" s="657"/>
      <c r="DQ29" s="657"/>
      <c r="DR29" s="657"/>
      <c r="DS29" s="657"/>
      <c r="DT29" s="657"/>
      <c r="DU29" s="657"/>
      <c r="DV29" s="658"/>
      <c r="DW29" s="630">
        <v>8.6999999999999993</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3471</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89.3</v>
      </c>
      <c r="BH30" s="684"/>
      <c r="BI30" s="684"/>
      <c r="BJ30" s="684"/>
      <c r="BK30" s="684"/>
      <c r="BL30" s="684"/>
      <c r="BM30" s="620">
        <v>87.9</v>
      </c>
      <c r="BN30" s="684"/>
      <c r="BO30" s="684"/>
      <c r="BP30" s="684"/>
      <c r="BQ30" s="685"/>
      <c r="BR30" s="683">
        <v>99.3</v>
      </c>
      <c r="BS30" s="684"/>
      <c r="BT30" s="684"/>
      <c r="BU30" s="684"/>
      <c r="BV30" s="684"/>
      <c r="BW30" s="684"/>
      <c r="BX30" s="620">
        <v>97.6</v>
      </c>
      <c r="BY30" s="684"/>
      <c r="BZ30" s="684"/>
      <c r="CA30" s="684"/>
      <c r="CB30" s="685"/>
      <c r="CD30" s="688"/>
      <c r="CE30" s="689"/>
      <c r="CF30" s="639" t="s">
        <v>294</v>
      </c>
      <c r="CG30" s="640"/>
      <c r="CH30" s="640"/>
      <c r="CI30" s="640"/>
      <c r="CJ30" s="640"/>
      <c r="CK30" s="640"/>
      <c r="CL30" s="640"/>
      <c r="CM30" s="640"/>
      <c r="CN30" s="640"/>
      <c r="CO30" s="640"/>
      <c r="CP30" s="640"/>
      <c r="CQ30" s="641"/>
      <c r="CR30" s="625">
        <v>147088</v>
      </c>
      <c r="CS30" s="626"/>
      <c r="CT30" s="626"/>
      <c r="CU30" s="626"/>
      <c r="CV30" s="626"/>
      <c r="CW30" s="626"/>
      <c r="CX30" s="626"/>
      <c r="CY30" s="627"/>
      <c r="CZ30" s="659">
        <v>5.9</v>
      </c>
      <c r="DA30" s="660"/>
      <c r="DB30" s="660"/>
      <c r="DC30" s="661"/>
      <c r="DD30" s="634">
        <v>147088</v>
      </c>
      <c r="DE30" s="626"/>
      <c r="DF30" s="626"/>
      <c r="DG30" s="626"/>
      <c r="DH30" s="626"/>
      <c r="DI30" s="626"/>
      <c r="DJ30" s="626"/>
      <c r="DK30" s="627"/>
      <c r="DL30" s="634">
        <v>147088</v>
      </c>
      <c r="DM30" s="626"/>
      <c r="DN30" s="626"/>
      <c r="DO30" s="626"/>
      <c r="DP30" s="626"/>
      <c r="DQ30" s="626"/>
      <c r="DR30" s="626"/>
      <c r="DS30" s="626"/>
      <c r="DT30" s="626"/>
      <c r="DU30" s="626"/>
      <c r="DV30" s="627"/>
      <c r="DW30" s="630">
        <v>8.1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135197</v>
      </c>
      <c r="S31" s="626"/>
      <c r="T31" s="626"/>
      <c r="U31" s="626"/>
      <c r="V31" s="626"/>
      <c r="W31" s="626"/>
      <c r="X31" s="626"/>
      <c r="Y31" s="627"/>
      <c r="Z31" s="628">
        <v>5.2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71.900000000000006</v>
      </c>
      <c r="BH31" s="657"/>
      <c r="BI31" s="657"/>
      <c r="BJ31" s="657"/>
      <c r="BK31" s="657"/>
      <c r="BL31" s="657"/>
      <c r="BM31" s="631">
        <v>70.900000000000006</v>
      </c>
      <c r="BN31" s="681"/>
      <c r="BO31" s="681"/>
      <c r="BP31" s="681"/>
      <c r="BQ31" s="682"/>
      <c r="BR31" s="680">
        <v>98.8</v>
      </c>
      <c r="BS31" s="657"/>
      <c r="BT31" s="657"/>
      <c r="BU31" s="657"/>
      <c r="BV31" s="657"/>
      <c r="BW31" s="657"/>
      <c r="BX31" s="631">
        <v>96.6</v>
      </c>
      <c r="BY31" s="681"/>
      <c r="BZ31" s="681"/>
      <c r="CA31" s="681"/>
      <c r="CB31" s="682"/>
      <c r="CD31" s="688"/>
      <c r="CE31" s="689"/>
      <c r="CF31" s="639" t="s">
        <v>298</v>
      </c>
      <c r="CG31" s="640"/>
      <c r="CH31" s="640"/>
      <c r="CI31" s="640"/>
      <c r="CJ31" s="640"/>
      <c r="CK31" s="640"/>
      <c r="CL31" s="640"/>
      <c r="CM31" s="640"/>
      <c r="CN31" s="640"/>
      <c r="CO31" s="640"/>
      <c r="CP31" s="640"/>
      <c r="CQ31" s="641"/>
      <c r="CR31" s="625">
        <v>9856</v>
      </c>
      <c r="CS31" s="657"/>
      <c r="CT31" s="657"/>
      <c r="CU31" s="657"/>
      <c r="CV31" s="657"/>
      <c r="CW31" s="657"/>
      <c r="CX31" s="657"/>
      <c r="CY31" s="658"/>
      <c r="CZ31" s="659">
        <v>0.4</v>
      </c>
      <c r="DA31" s="660"/>
      <c r="DB31" s="660"/>
      <c r="DC31" s="661"/>
      <c r="DD31" s="634">
        <v>9856</v>
      </c>
      <c r="DE31" s="657"/>
      <c r="DF31" s="657"/>
      <c r="DG31" s="657"/>
      <c r="DH31" s="657"/>
      <c r="DI31" s="657"/>
      <c r="DJ31" s="657"/>
      <c r="DK31" s="658"/>
      <c r="DL31" s="634">
        <v>9856</v>
      </c>
      <c r="DM31" s="657"/>
      <c r="DN31" s="657"/>
      <c r="DO31" s="657"/>
      <c r="DP31" s="657"/>
      <c r="DQ31" s="657"/>
      <c r="DR31" s="657"/>
      <c r="DS31" s="657"/>
      <c r="DT31" s="657"/>
      <c r="DU31" s="657"/>
      <c r="DV31" s="658"/>
      <c r="DW31" s="630">
        <v>0.5</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42883</v>
      </c>
      <c r="S32" s="626"/>
      <c r="T32" s="626"/>
      <c r="U32" s="626"/>
      <c r="V32" s="626"/>
      <c r="W32" s="626"/>
      <c r="X32" s="626"/>
      <c r="Y32" s="627"/>
      <c r="Z32" s="628">
        <v>1.7</v>
      </c>
      <c r="AA32" s="628"/>
      <c r="AB32" s="628"/>
      <c r="AC32" s="628"/>
      <c r="AD32" s="629">
        <v>40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99.3</v>
      </c>
      <c r="BH32" s="693"/>
      <c r="BI32" s="693"/>
      <c r="BJ32" s="693"/>
      <c r="BK32" s="693"/>
      <c r="BL32" s="693"/>
      <c r="BM32" s="694">
        <v>97.5</v>
      </c>
      <c r="BN32" s="693"/>
      <c r="BO32" s="693"/>
      <c r="BP32" s="693"/>
      <c r="BQ32" s="695"/>
      <c r="BR32" s="692">
        <v>99.5</v>
      </c>
      <c r="BS32" s="693"/>
      <c r="BT32" s="693"/>
      <c r="BU32" s="693"/>
      <c r="BV32" s="693"/>
      <c r="BW32" s="693"/>
      <c r="BX32" s="694">
        <v>97.9</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89400</v>
      </c>
      <c r="S33" s="626"/>
      <c r="T33" s="626"/>
      <c r="U33" s="626"/>
      <c r="V33" s="626"/>
      <c r="W33" s="626"/>
      <c r="X33" s="626"/>
      <c r="Y33" s="627"/>
      <c r="Z33" s="628">
        <v>3.4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1307684</v>
      </c>
      <c r="CS33" s="657"/>
      <c r="CT33" s="657"/>
      <c r="CU33" s="657"/>
      <c r="CV33" s="657"/>
      <c r="CW33" s="657"/>
      <c r="CX33" s="657"/>
      <c r="CY33" s="658"/>
      <c r="CZ33" s="659">
        <v>52.2</v>
      </c>
      <c r="DA33" s="660"/>
      <c r="DB33" s="660"/>
      <c r="DC33" s="661"/>
      <c r="DD33" s="634">
        <v>1081541</v>
      </c>
      <c r="DE33" s="657"/>
      <c r="DF33" s="657"/>
      <c r="DG33" s="657"/>
      <c r="DH33" s="657"/>
      <c r="DI33" s="657"/>
      <c r="DJ33" s="657"/>
      <c r="DK33" s="658"/>
      <c r="DL33" s="634">
        <v>816061</v>
      </c>
      <c r="DM33" s="657"/>
      <c r="DN33" s="657"/>
      <c r="DO33" s="657"/>
      <c r="DP33" s="657"/>
      <c r="DQ33" s="657"/>
      <c r="DR33" s="657"/>
      <c r="DS33" s="657"/>
      <c r="DT33" s="657"/>
      <c r="DU33" s="657"/>
      <c r="DV33" s="658"/>
      <c r="DW33" s="630">
        <v>45.1</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511066</v>
      </c>
      <c r="CS34" s="626"/>
      <c r="CT34" s="626"/>
      <c r="CU34" s="626"/>
      <c r="CV34" s="626"/>
      <c r="CW34" s="626"/>
      <c r="CX34" s="626"/>
      <c r="CY34" s="627"/>
      <c r="CZ34" s="659">
        <v>20.399999999999999</v>
      </c>
      <c r="DA34" s="660"/>
      <c r="DB34" s="660"/>
      <c r="DC34" s="661"/>
      <c r="DD34" s="634">
        <v>353448</v>
      </c>
      <c r="DE34" s="626"/>
      <c r="DF34" s="626"/>
      <c r="DG34" s="626"/>
      <c r="DH34" s="626"/>
      <c r="DI34" s="626"/>
      <c r="DJ34" s="626"/>
      <c r="DK34" s="627"/>
      <c r="DL34" s="634">
        <v>314281</v>
      </c>
      <c r="DM34" s="626"/>
      <c r="DN34" s="626"/>
      <c r="DO34" s="626"/>
      <c r="DP34" s="626"/>
      <c r="DQ34" s="626"/>
      <c r="DR34" s="626"/>
      <c r="DS34" s="626"/>
      <c r="DT34" s="626"/>
      <c r="DU34" s="626"/>
      <c r="DV34" s="627"/>
      <c r="DW34" s="630">
        <v>17.399999999999999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82000</v>
      </c>
      <c r="S35" s="626"/>
      <c r="T35" s="626"/>
      <c r="U35" s="626"/>
      <c r="V35" s="626"/>
      <c r="W35" s="626"/>
      <c r="X35" s="626"/>
      <c r="Y35" s="627"/>
      <c r="Z35" s="628">
        <v>3.2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308137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41257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39672</v>
      </c>
      <c r="CS35" s="657"/>
      <c r="CT35" s="657"/>
      <c r="CU35" s="657"/>
      <c r="CV35" s="657"/>
      <c r="CW35" s="657"/>
      <c r="CX35" s="657"/>
      <c r="CY35" s="658"/>
      <c r="CZ35" s="659">
        <v>1.6</v>
      </c>
      <c r="DA35" s="660"/>
      <c r="DB35" s="660"/>
      <c r="DC35" s="661"/>
      <c r="DD35" s="634">
        <v>30506</v>
      </c>
      <c r="DE35" s="657"/>
      <c r="DF35" s="657"/>
      <c r="DG35" s="657"/>
      <c r="DH35" s="657"/>
      <c r="DI35" s="657"/>
      <c r="DJ35" s="657"/>
      <c r="DK35" s="658"/>
      <c r="DL35" s="634">
        <v>30506</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2597791</v>
      </c>
      <c r="S36" s="698"/>
      <c r="T36" s="698"/>
      <c r="U36" s="698"/>
      <c r="V36" s="698"/>
      <c r="W36" s="698"/>
      <c r="X36" s="698"/>
      <c r="Y36" s="699"/>
      <c r="Z36" s="700">
        <v>100</v>
      </c>
      <c r="AA36" s="700"/>
      <c r="AB36" s="700"/>
      <c r="AC36" s="700"/>
      <c r="AD36" s="701">
        <v>1726328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102461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30983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292337</v>
      </c>
      <c r="CS36" s="626"/>
      <c r="CT36" s="626"/>
      <c r="CU36" s="626"/>
      <c r="CV36" s="626"/>
      <c r="CW36" s="626"/>
      <c r="CX36" s="626"/>
      <c r="CY36" s="627"/>
      <c r="CZ36" s="659">
        <v>11.7</v>
      </c>
      <c r="DA36" s="660"/>
      <c r="DB36" s="660"/>
      <c r="DC36" s="661"/>
      <c r="DD36" s="634">
        <v>271392</v>
      </c>
      <c r="DE36" s="626"/>
      <c r="DF36" s="626"/>
      <c r="DG36" s="626"/>
      <c r="DH36" s="626"/>
      <c r="DI36" s="626"/>
      <c r="DJ36" s="626"/>
      <c r="DK36" s="627"/>
      <c r="DL36" s="634">
        <v>248669</v>
      </c>
      <c r="DM36" s="626"/>
      <c r="DN36" s="626"/>
      <c r="DO36" s="626"/>
      <c r="DP36" s="626"/>
      <c r="DQ36" s="626"/>
      <c r="DR36" s="626"/>
      <c r="DS36" s="626"/>
      <c r="DT36" s="626"/>
      <c r="DU36" s="626"/>
      <c r="DV36" s="627"/>
      <c r="DW36" s="630">
        <v>13.8</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33619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577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154036</v>
      </c>
      <c r="CS37" s="657"/>
      <c r="CT37" s="657"/>
      <c r="CU37" s="657"/>
      <c r="CV37" s="657"/>
      <c r="CW37" s="657"/>
      <c r="CX37" s="657"/>
      <c r="CY37" s="658"/>
      <c r="CZ37" s="659">
        <v>6.1</v>
      </c>
      <c r="DA37" s="660"/>
      <c r="DB37" s="660"/>
      <c r="DC37" s="661"/>
      <c r="DD37" s="634">
        <v>154036</v>
      </c>
      <c r="DE37" s="657"/>
      <c r="DF37" s="657"/>
      <c r="DG37" s="657"/>
      <c r="DH37" s="657"/>
      <c r="DI37" s="657"/>
      <c r="DJ37" s="657"/>
      <c r="DK37" s="658"/>
      <c r="DL37" s="634">
        <v>142431</v>
      </c>
      <c r="DM37" s="657"/>
      <c r="DN37" s="657"/>
      <c r="DO37" s="657"/>
      <c r="DP37" s="657"/>
      <c r="DQ37" s="657"/>
      <c r="DR37" s="657"/>
      <c r="DS37" s="657"/>
      <c r="DT37" s="657"/>
      <c r="DU37" s="657"/>
      <c r="DV37" s="658"/>
      <c r="DW37" s="630">
        <v>7.9</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2980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1044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305157</v>
      </c>
      <c r="CS38" s="626"/>
      <c r="CT38" s="626"/>
      <c r="CU38" s="626"/>
      <c r="CV38" s="626"/>
      <c r="CW38" s="626"/>
      <c r="CX38" s="626"/>
      <c r="CY38" s="627"/>
      <c r="CZ38" s="659">
        <v>12.2</v>
      </c>
      <c r="DA38" s="660"/>
      <c r="DB38" s="660"/>
      <c r="DC38" s="661"/>
      <c r="DD38" s="634">
        <v>275172</v>
      </c>
      <c r="DE38" s="626"/>
      <c r="DF38" s="626"/>
      <c r="DG38" s="626"/>
      <c r="DH38" s="626"/>
      <c r="DI38" s="626"/>
      <c r="DJ38" s="626"/>
      <c r="DK38" s="627"/>
      <c r="DL38" s="634">
        <v>222605</v>
      </c>
      <c r="DM38" s="626"/>
      <c r="DN38" s="626"/>
      <c r="DO38" s="626"/>
      <c r="DP38" s="626"/>
      <c r="DQ38" s="626"/>
      <c r="DR38" s="626"/>
      <c r="DS38" s="626"/>
      <c r="DT38" s="626"/>
      <c r="DU38" s="626"/>
      <c r="DV38" s="627"/>
      <c r="DW38" s="630">
        <v>12.3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156452</v>
      </c>
      <c r="CS39" s="657"/>
      <c r="CT39" s="657"/>
      <c r="CU39" s="657"/>
      <c r="CV39" s="657"/>
      <c r="CW39" s="657"/>
      <c r="CX39" s="657"/>
      <c r="CY39" s="658"/>
      <c r="CZ39" s="659">
        <v>6.2</v>
      </c>
      <c r="DA39" s="660"/>
      <c r="DB39" s="660"/>
      <c r="DC39" s="661"/>
      <c r="DD39" s="634">
        <v>151023</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41848</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3000</v>
      </c>
      <c r="CS40" s="626"/>
      <c r="CT40" s="626"/>
      <c r="CU40" s="626"/>
      <c r="CV40" s="626"/>
      <c r="CW40" s="626"/>
      <c r="CX40" s="626"/>
      <c r="CY40" s="627"/>
      <c r="CZ40" s="659">
        <v>0.1</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127229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302989</v>
      </c>
      <c r="CS42" s="626"/>
      <c r="CT42" s="626"/>
      <c r="CU42" s="626"/>
      <c r="CV42" s="626"/>
      <c r="CW42" s="626"/>
      <c r="CX42" s="626"/>
      <c r="CY42" s="627"/>
      <c r="CZ42" s="659">
        <v>12.1</v>
      </c>
      <c r="DA42" s="708"/>
      <c r="DB42" s="708"/>
      <c r="DC42" s="709"/>
      <c r="DD42" s="634">
        <v>153431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4554</v>
      </c>
      <c r="CS43" s="657"/>
      <c r="CT43" s="657"/>
      <c r="CU43" s="657"/>
      <c r="CV43" s="657"/>
      <c r="CW43" s="657"/>
      <c r="CX43" s="657"/>
      <c r="CY43" s="658"/>
      <c r="CZ43" s="659">
        <v>0.2</v>
      </c>
      <c r="DA43" s="660"/>
      <c r="DB43" s="660"/>
      <c r="DC43" s="661"/>
      <c r="DD43" s="634">
        <v>4554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302989</v>
      </c>
      <c r="CS44" s="626"/>
      <c r="CT44" s="626"/>
      <c r="CU44" s="626"/>
      <c r="CV44" s="626"/>
      <c r="CW44" s="626"/>
      <c r="CX44" s="626"/>
      <c r="CY44" s="627"/>
      <c r="CZ44" s="659">
        <v>12.1</v>
      </c>
      <c r="DA44" s="708"/>
      <c r="DB44" s="708"/>
      <c r="DC44" s="709"/>
      <c r="DD44" s="634">
        <v>153431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112423</v>
      </c>
      <c r="CS45" s="657"/>
      <c r="CT45" s="657"/>
      <c r="CU45" s="657"/>
      <c r="CV45" s="657"/>
      <c r="CW45" s="657"/>
      <c r="CX45" s="657"/>
      <c r="CY45" s="658"/>
      <c r="CZ45" s="659">
        <v>4.5</v>
      </c>
      <c r="DA45" s="660"/>
      <c r="DB45" s="660"/>
      <c r="DC45" s="661"/>
      <c r="DD45" s="634">
        <v>56255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187996</v>
      </c>
      <c r="CS46" s="626"/>
      <c r="CT46" s="626"/>
      <c r="CU46" s="626"/>
      <c r="CV46" s="626"/>
      <c r="CW46" s="626"/>
      <c r="CX46" s="626"/>
      <c r="CY46" s="627"/>
      <c r="CZ46" s="659">
        <v>7.5</v>
      </c>
      <c r="DA46" s="708"/>
      <c r="DB46" s="708"/>
      <c r="DC46" s="709"/>
      <c r="DD46" s="634">
        <v>94606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2507187</v>
      </c>
      <c r="CS49" s="693"/>
      <c r="CT49" s="693"/>
      <c r="CU49" s="693"/>
      <c r="CV49" s="693"/>
      <c r="CW49" s="693"/>
      <c r="CX49" s="693"/>
      <c r="CY49" s="720"/>
      <c r="CZ49" s="721">
        <v>100</v>
      </c>
      <c r="DA49" s="722"/>
      <c r="DB49" s="722"/>
      <c r="DC49" s="723"/>
      <c r="DD49" s="724">
        <v>1957817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2597</v>
      </c>
      <c r="R7" s="755"/>
      <c r="S7" s="755"/>
      <c r="T7" s="755"/>
      <c r="U7" s="755"/>
      <c r="V7" s="755">
        <v>2507</v>
      </c>
      <c r="W7" s="755"/>
      <c r="X7" s="755"/>
      <c r="Y7" s="755"/>
      <c r="Z7" s="755"/>
      <c r="AA7" s="755">
        <v>90</v>
      </c>
      <c r="AB7" s="755"/>
      <c r="AC7" s="755"/>
      <c r="AD7" s="755"/>
      <c r="AE7" s="756"/>
      <c r="AF7" s="757">
        <v>68</v>
      </c>
      <c r="AG7" s="758"/>
      <c r="AH7" s="758"/>
      <c r="AI7" s="758"/>
      <c r="AJ7" s="759"/>
      <c r="AK7" s="794">
        <v>3</v>
      </c>
      <c r="AL7" s="795"/>
      <c r="AM7" s="795"/>
      <c r="AN7" s="795"/>
      <c r="AO7" s="795"/>
      <c r="AP7" s="795">
        <v>1329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3</v>
      </c>
      <c r="CI7" s="792"/>
      <c r="CJ7" s="792"/>
      <c r="CK7" s="792"/>
      <c r="CL7" s="793"/>
      <c r="CM7" s="791">
        <v>14</v>
      </c>
      <c r="CN7" s="792"/>
      <c r="CO7" s="792"/>
      <c r="CP7" s="792"/>
      <c r="CQ7" s="793"/>
      <c r="CR7" s="791">
        <v>20</v>
      </c>
      <c r="CS7" s="792"/>
      <c r="CT7" s="792"/>
      <c r="CU7" s="792"/>
      <c r="CV7" s="793"/>
      <c r="CW7" s="791" t="s">
        <v>537</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19</v>
      </c>
      <c r="R8" s="779"/>
      <c r="S8" s="779"/>
      <c r="T8" s="779"/>
      <c r="U8" s="779"/>
      <c r="V8" s="779">
        <v>19</v>
      </c>
      <c r="W8" s="779"/>
      <c r="X8" s="779"/>
      <c r="Y8" s="779"/>
      <c r="Z8" s="779"/>
      <c r="AA8" s="779">
        <v>1</v>
      </c>
      <c r="AB8" s="779"/>
      <c r="AC8" s="779"/>
      <c r="AD8" s="779"/>
      <c r="AE8" s="780"/>
      <c r="AF8" s="781">
        <v>1</v>
      </c>
      <c r="AG8" s="782"/>
      <c r="AH8" s="782"/>
      <c r="AI8" s="782"/>
      <c r="AJ8" s="783"/>
      <c r="AK8" s="784">
        <v>19</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2598</v>
      </c>
      <c r="R23" s="814"/>
      <c r="S23" s="814"/>
      <c r="T23" s="814"/>
      <c r="U23" s="814"/>
      <c r="V23" s="814">
        <v>2507</v>
      </c>
      <c r="W23" s="814"/>
      <c r="X23" s="814"/>
      <c r="Y23" s="814"/>
      <c r="Z23" s="814"/>
      <c r="AA23" s="814">
        <v>91</v>
      </c>
      <c r="AB23" s="814"/>
      <c r="AC23" s="814"/>
      <c r="AD23" s="814"/>
      <c r="AE23" s="815"/>
      <c r="AF23" s="816">
        <v>68</v>
      </c>
      <c r="AG23" s="814"/>
      <c r="AH23" s="814"/>
      <c r="AI23" s="814"/>
      <c r="AJ23" s="817"/>
      <c r="AK23" s="818"/>
      <c r="AL23" s="819"/>
      <c r="AM23" s="819"/>
      <c r="AN23" s="819"/>
      <c r="AO23" s="819"/>
      <c r="AP23" s="814">
        <v>1329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594</v>
      </c>
      <c r="R28" s="843"/>
      <c r="S28" s="843"/>
      <c r="T28" s="843"/>
      <c r="U28" s="843"/>
      <c r="V28" s="843">
        <v>553</v>
      </c>
      <c r="W28" s="843"/>
      <c r="X28" s="843"/>
      <c r="Y28" s="843"/>
      <c r="Z28" s="843"/>
      <c r="AA28" s="843">
        <v>41</v>
      </c>
      <c r="AB28" s="843"/>
      <c r="AC28" s="843"/>
      <c r="AD28" s="843"/>
      <c r="AE28" s="844"/>
      <c r="AF28" s="845">
        <v>41</v>
      </c>
      <c r="AG28" s="843"/>
      <c r="AH28" s="843"/>
      <c r="AI28" s="843"/>
      <c r="AJ28" s="846"/>
      <c r="AK28" s="847">
        <v>47</v>
      </c>
      <c r="AL28" s="838"/>
      <c r="AM28" s="838"/>
      <c r="AN28" s="838"/>
      <c r="AO28" s="838"/>
      <c r="AP28" s="838" t="s">
        <v>537</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384</v>
      </c>
      <c r="R29" s="779"/>
      <c r="S29" s="779"/>
      <c r="T29" s="779"/>
      <c r="U29" s="779"/>
      <c r="V29" s="779">
        <v>362</v>
      </c>
      <c r="W29" s="779"/>
      <c r="X29" s="779"/>
      <c r="Y29" s="779"/>
      <c r="Z29" s="779"/>
      <c r="AA29" s="779">
        <v>22</v>
      </c>
      <c r="AB29" s="779"/>
      <c r="AC29" s="779"/>
      <c r="AD29" s="779"/>
      <c r="AE29" s="780"/>
      <c r="AF29" s="781">
        <v>22</v>
      </c>
      <c r="AG29" s="782"/>
      <c r="AH29" s="782"/>
      <c r="AI29" s="782"/>
      <c r="AJ29" s="783"/>
      <c r="AK29" s="850">
        <v>55</v>
      </c>
      <c r="AL29" s="851"/>
      <c r="AM29" s="851"/>
      <c r="AN29" s="851"/>
      <c r="AO29" s="851"/>
      <c r="AP29" s="851" t="s">
        <v>537</v>
      </c>
      <c r="AQ29" s="851"/>
      <c r="AR29" s="851"/>
      <c r="AS29" s="851"/>
      <c r="AT29" s="851"/>
      <c r="AU29" s="851" t="s">
        <v>536</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46</v>
      </c>
      <c r="R30" s="779"/>
      <c r="S30" s="779"/>
      <c r="T30" s="779"/>
      <c r="U30" s="779"/>
      <c r="V30" s="779">
        <v>45</v>
      </c>
      <c r="W30" s="779"/>
      <c r="X30" s="779"/>
      <c r="Y30" s="779"/>
      <c r="Z30" s="779"/>
      <c r="AA30" s="779">
        <v>1</v>
      </c>
      <c r="AB30" s="779"/>
      <c r="AC30" s="779"/>
      <c r="AD30" s="779"/>
      <c r="AE30" s="780"/>
      <c r="AF30" s="781">
        <v>1</v>
      </c>
      <c r="AG30" s="782"/>
      <c r="AH30" s="782"/>
      <c r="AI30" s="782"/>
      <c r="AJ30" s="783"/>
      <c r="AK30" s="850">
        <v>18</v>
      </c>
      <c r="AL30" s="851"/>
      <c r="AM30" s="851"/>
      <c r="AN30" s="851"/>
      <c r="AO30" s="851"/>
      <c r="AP30" s="851" t="s">
        <v>537</v>
      </c>
      <c r="AQ30" s="851"/>
      <c r="AR30" s="851"/>
      <c r="AS30" s="851"/>
      <c r="AT30" s="851"/>
      <c r="AU30" s="851" t="s">
        <v>537</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v>
      </c>
      <c r="R31" s="779"/>
      <c r="S31" s="779"/>
      <c r="T31" s="779"/>
      <c r="U31" s="779"/>
      <c r="V31" s="779">
        <v>1</v>
      </c>
      <c r="W31" s="779"/>
      <c r="X31" s="779"/>
      <c r="Y31" s="779"/>
      <c r="Z31" s="779"/>
      <c r="AA31" s="779" t="s">
        <v>537</v>
      </c>
      <c r="AB31" s="779"/>
      <c r="AC31" s="779"/>
      <c r="AD31" s="779"/>
      <c r="AE31" s="780"/>
      <c r="AF31" s="781" t="s">
        <v>112</v>
      </c>
      <c r="AG31" s="782"/>
      <c r="AH31" s="782"/>
      <c r="AI31" s="782"/>
      <c r="AJ31" s="783"/>
      <c r="AK31" s="850" t="s">
        <v>537</v>
      </c>
      <c r="AL31" s="851"/>
      <c r="AM31" s="851"/>
      <c r="AN31" s="851"/>
      <c r="AO31" s="851"/>
      <c r="AP31" s="851" t="s">
        <v>537</v>
      </c>
      <c r="AQ31" s="851"/>
      <c r="AR31" s="851"/>
      <c r="AS31" s="851"/>
      <c r="AT31" s="851"/>
      <c r="AU31" s="851" t="s">
        <v>537</v>
      </c>
      <c r="AV31" s="851"/>
      <c r="AW31" s="851"/>
      <c r="AX31" s="851"/>
      <c r="AY31" s="851"/>
      <c r="AZ31" s="852" t="s">
        <v>536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80</v>
      </c>
      <c r="R32" s="779"/>
      <c r="S32" s="779"/>
      <c r="T32" s="779"/>
      <c r="U32" s="779"/>
      <c r="V32" s="779">
        <v>78</v>
      </c>
      <c r="W32" s="779"/>
      <c r="X32" s="779"/>
      <c r="Y32" s="779"/>
      <c r="Z32" s="779"/>
      <c r="AA32" s="779">
        <v>2</v>
      </c>
      <c r="AB32" s="779"/>
      <c r="AC32" s="779"/>
      <c r="AD32" s="779"/>
      <c r="AE32" s="780"/>
      <c r="AF32" s="781">
        <v>2</v>
      </c>
      <c r="AG32" s="782"/>
      <c r="AH32" s="782"/>
      <c r="AI32" s="782"/>
      <c r="AJ32" s="783"/>
      <c r="AK32" s="850">
        <v>34</v>
      </c>
      <c r="AL32" s="851"/>
      <c r="AM32" s="851"/>
      <c r="AN32" s="851"/>
      <c r="AO32" s="851"/>
      <c r="AP32" s="851">
        <v>160</v>
      </c>
      <c r="AQ32" s="851"/>
      <c r="AR32" s="851"/>
      <c r="AS32" s="851"/>
      <c r="AT32" s="851"/>
      <c r="AU32" s="851">
        <v>104</v>
      </c>
      <c r="AV32" s="851"/>
      <c r="AW32" s="851"/>
      <c r="AX32" s="851"/>
      <c r="AY32" s="851"/>
      <c r="AZ32" s="852" t="s">
        <v>537</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128</v>
      </c>
      <c r="R33" s="779"/>
      <c r="S33" s="779"/>
      <c r="T33" s="779"/>
      <c r="U33" s="779"/>
      <c r="V33" s="779">
        <v>126</v>
      </c>
      <c r="W33" s="779"/>
      <c r="X33" s="779"/>
      <c r="Y33" s="779"/>
      <c r="Z33" s="779"/>
      <c r="AA33" s="779">
        <v>3</v>
      </c>
      <c r="AB33" s="779"/>
      <c r="AC33" s="779"/>
      <c r="AD33" s="779"/>
      <c r="AE33" s="780"/>
      <c r="AF33" s="781">
        <v>3</v>
      </c>
      <c r="AG33" s="782"/>
      <c r="AH33" s="782"/>
      <c r="AI33" s="782"/>
      <c r="AJ33" s="783"/>
      <c r="AK33" s="850">
        <v>102</v>
      </c>
      <c r="AL33" s="851"/>
      <c r="AM33" s="851"/>
      <c r="AN33" s="851"/>
      <c r="AO33" s="851"/>
      <c r="AP33" s="851">
        <v>1133</v>
      </c>
      <c r="AQ33" s="851"/>
      <c r="AR33" s="851"/>
      <c r="AS33" s="851"/>
      <c r="AT33" s="851"/>
      <c r="AU33" s="851">
        <v>1133</v>
      </c>
      <c r="AV33" s="851"/>
      <c r="AW33" s="851"/>
      <c r="AX33" s="851"/>
      <c r="AY33" s="851"/>
      <c r="AZ33" s="852" t="s">
        <v>537</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3</v>
      </c>
      <c r="R34" s="779"/>
      <c r="S34" s="779"/>
      <c r="T34" s="779"/>
      <c r="U34" s="779"/>
      <c r="V34" s="779">
        <v>2</v>
      </c>
      <c r="W34" s="779"/>
      <c r="X34" s="779"/>
      <c r="Y34" s="779"/>
      <c r="Z34" s="779"/>
      <c r="AA34" s="779">
        <v>0</v>
      </c>
      <c r="AB34" s="779"/>
      <c r="AC34" s="779"/>
      <c r="AD34" s="779"/>
      <c r="AE34" s="780"/>
      <c r="AF34" s="781">
        <v>4</v>
      </c>
      <c r="AG34" s="782"/>
      <c r="AH34" s="782"/>
      <c r="AI34" s="782"/>
      <c r="AJ34" s="783"/>
      <c r="AK34" s="850" t="s">
        <v>537</v>
      </c>
      <c r="AL34" s="851"/>
      <c r="AM34" s="851"/>
      <c r="AN34" s="851"/>
      <c r="AO34" s="851"/>
      <c r="AP34" s="851" t="s">
        <v>537</v>
      </c>
      <c r="AQ34" s="851"/>
      <c r="AR34" s="851"/>
      <c r="AS34" s="851"/>
      <c r="AT34" s="851"/>
      <c r="AU34" s="851" t="s">
        <v>537</v>
      </c>
      <c r="AV34" s="851"/>
      <c r="AW34" s="851"/>
      <c r="AX34" s="851"/>
      <c r="AY34" s="851"/>
      <c r="AZ34" s="852" t="s">
        <v>537</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72</v>
      </c>
      <c r="AG63" s="862"/>
      <c r="AH63" s="862"/>
      <c r="AI63" s="862"/>
      <c r="AJ63" s="863"/>
      <c r="AK63" s="864"/>
      <c r="AL63" s="859"/>
      <c r="AM63" s="859"/>
      <c r="AN63" s="859"/>
      <c r="AO63" s="859"/>
      <c r="AP63" s="862">
        <v>1292</v>
      </c>
      <c r="AQ63" s="862"/>
      <c r="AR63" s="862"/>
      <c r="AS63" s="862"/>
      <c r="AT63" s="862"/>
      <c r="AU63" s="862">
        <v>1237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696</v>
      </c>
      <c r="R68" s="886"/>
      <c r="S68" s="886"/>
      <c r="T68" s="886"/>
      <c r="U68" s="886"/>
      <c r="V68" s="886">
        <v>666</v>
      </c>
      <c r="W68" s="886"/>
      <c r="X68" s="886"/>
      <c r="Y68" s="886"/>
      <c r="Z68" s="886"/>
      <c r="AA68" s="886">
        <v>30</v>
      </c>
      <c r="AB68" s="886"/>
      <c r="AC68" s="886"/>
      <c r="AD68" s="886"/>
      <c r="AE68" s="886"/>
      <c r="AF68" s="886">
        <v>30</v>
      </c>
      <c r="AG68" s="886"/>
      <c r="AH68" s="886"/>
      <c r="AI68" s="886"/>
      <c r="AJ68" s="886"/>
      <c r="AK68" s="886" t="s">
        <v>546</v>
      </c>
      <c r="AL68" s="886"/>
      <c r="AM68" s="886"/>
      <c r="AN68" s="886"/>
      <c r="AO68" s="886"/>
      <c r="AP68" s="886">
        <v>430</v>
      </c>
      <c r="AQ68" s="886"/>
      <c r="AR68" s="886"/>
      <c r="AS68" s="886"/>
      <c r="AT68" s="886"/>
      <c r="AU68" s="886">
        <v>31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1535</v>
      </c>
      <c r="R69" s="851"/>
      <c r="S69" s="851"/>
      <c r="T69" s="851"/>
      <c r="U69" s="851"/>
      <c r="V69" s="851">
        <v>1498</v>
      </c>
      <c r="W69" s="851"/>
      <c r="X69" s="851"/>
      <c r="Y69" s="851"/>
      <c r="Z69" s="851"/>
      <c r="AA69" s="851">
        <v>37</v>
      </c>
      <c r="AB69" s="851"/>
      <c r="AC69" s="851"/>
      <c r="AD69" s="851"/>
      <c r="AE69" s="851"/>
      <c r="AF69" s="851">
        <v>37</v>
      </c>
      <c r="AG69" s="851"/>
      <c r="AH69" s="851"/>
      <c r="AI69" s="851"/>
      <c r="AJ69" s="851"/>
      <c r="AK69" s="851">
        <v>41</v>
      </c>
      <c r="AL69" s="851"/>
      <c r="AM69" s="851"/>
      <c r="AN69" s="851"/>
      <c r="AO69" s="851"/>
      <c r="AP69" s="851">
        <v>690</v>
      </c>
      <c r="AQ69" s="851"/>
      <c r="AR69" s="851"/>
      <c r="AS69" s="851"/>
      <c r="AT69" s="851"/>
      <c r="AU69" s="851">
        <v>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54</v>
      </c>
      <c r="R70" s="851"/>
      <c r="S70" s="851"/>
      <c r="T70" s="851"/>
      <c r="U70" s="851"/>
      <c r="V70" s="851">
        <v>47</v>
      </c>
      <c r="W70" s="851"/>
      <c r="X70" s="851"/>
      <c r="Y70" s="851"/>
      <c r="Z70" s="851"/>
      <c r="AA70" s="851">
        <v>7</v>
      </c>
      <c r="AB70" s="851"/>
      <c r="AC70" s="851"/>
      <c r="AD70" s="851"/>
      <c r="AE70" s="851"/>
      <c r="AF70" s="851">
        <v>428</v>
      </c>
      <c r="AG70" s="851"/>
      <c r="AH70" s="851"/>
      <c r="AI70" s="851"/>
      <c r="AJ70" s="851"/>
      <c r="AK70" s="851">
        <v>47</v>
      </c>
      <c r="AL70" s="851"/>
      <c r="AM70" s="851"/>
      <c r="AN70" s="851"/>
      <c r="AO70" s="851"/>
      <c r="AP70" s="851" t="s">
        <v>537</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100</v>
      </c>
      <c r="R71" s="851"/>
      <c r="S71" s="851"/>
      <c r="T71" s="851"/>
      <c r="U71" s="851"/>
      <c r="V71" s="851">
        <v>89</v>
      </c>
      <c r="W71" s="851"/>
      <c r="X71" s="851"/>
      <c r="Y71" s="851"/>
      <c r="Z71" s="851"/>
      <c r="AA71" s="851">
        <v>10</v>
      </c>
      <c r="AB71" s="851"/>
      <c r="AC71" s="851"/>
      <c r="AD71" s="851"/>
      <c r="AE71" s="851"/>
      <c r="AF71" s="851">
        <v>10</v>
      </c>
      <c r="AG71" s="851"/>
      <c r="AH71" s="851"/>
      <c r="AI71" s="851"/>
      <c r="AJ71" s="851"/>
      <c r="AK71" s="851">
        <v>1</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227448</v>
      </c>
      <c r="R72" s="851"/>
      <c r="S72" s="851"/>
      <c r="T72" s="851"/>
      <c r="U72" s="851"/>
      <c r="V72" s="851">
        <v>221433</v>
      </c>
      <c r="W72" s="851"/>
      <c r="X72" s="851"/>
      <c r="Y72" s="851"/>
      <c r="Z72" s="851"/>
      <c r="AA72" s="851">
        <v>6016</v>
      </c>
      <c r="AB72" s="851"/>
      <c r="AC72" s="851"/>
      <c r="AD72" s="851"/>
      <c r="AE72" s="851"/>
      <c r="AF72" s="851">
        <v>6016</v>
      </c>
      <c r="AG72" s="851"/>
      <c r="AH72" s="851"/>
      <c r="AI72" s="851"/>
      <c r="AJ72" s="851"/>
      <c r="AK72" s="851">
        <v>1477</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7053</v>
      </c>
      <c r="R73" s="851"/>
      <c r="S73" s="851"/>
      <c r="T73" s="851"/>
      <c r="U73" s="851"/>
      <c r="V73" s="851">
        <v>6489</v>
      </c>
      <c r="W73" s="851"/>
      <c r="X73" s="851"/>
      <c r="Y73" s="851"/>
      <c r="Z73" s="851"/>
      <c r="AA73" s="851">
        <v>565</v>
      </c>
      <c r="AB73" s="851"/>
      <c r="AC73" s="851"/>
      <c r="AD73" s="851"/>
      <c r="AE73" s="851"/>
      <c r="AF73" s="851">
        <v>565</v>
      </c>
      <c r="AG73" s="851"/>
      <c r="AH73" s="851"/>
      <c r="AI73" s="851"/>
      <c r="AJ73" s="851"/>
      <c r="AK73" s="851">
        <v>305</v>
      </c>
      <c r="AL73" s="851"/>
      <c r="AM73" s="851"/>
      <c r="AN73" s="851"/>
      <c r="AO73" s="851"/>
      <c r="AP73" s="851" t="s">
        <v>537</v>
      </c>
      <c r="AQ73" s="851"/>
      <c r="AR73" s="851"/>
      <c r="AS73" s="851"/>
      <c r="AT73" s="851"/>
      <c r="AU73" s="851" t="s">
        <v>537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165</v>
      </c>
      <c r="R74" s="851"/>
      <c r="S74" s="851"/>
      <c r="T74" s="851"/>
      <c r="U74" s="851"/>
      <c r="V74" s="851">
        <v>127</v>
      </c>
      <c r="W74" s="851"/>
      <c r="X74" s="851"/>
      <c r="Y74" s="851"/>
      <c r="Z74" s="851"/>
      <c r="AA74" s="851">
        <v>38</v>
      </c>
      <c r="AB74" s="851"/>
      <c r="AC74" s="851"/>
      <c r="AD74" s="851"/>
      <c r="AE74" s="851"/>
      <c r="AF74" s="851">
        <v>38</v>
      </c>
      <c r="AG74" s="851"/>
      <c r="AH74" s="851"/>
      <c r="AI74" s="851"/>
      <c r="AJ74" s="851"/>
      <c r="AK74" s="851">
        <v>13</v>
      </c>
      <c r="AL74" s="851"/>
      <c r="AM74" s="851"/>
      <c r="AN74" s="851"/>
      <c r="AO74" s="851"/>
      <c r="AP74" s="851" t="s">
        <v>537</v>
      </c>
      <c r="AQ74" s="851"/>
      <c r="AR74" s="851"/>
      <c r="AS74" s="851"/>
      <c r="AT74" s="851"/>
      <c r="AU74" s="851" t="s">
        <v>537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7124</v>
      </c>
      <c r="AG88" s="862"/>
      <c r="AH88" s="862"/>
      <c r="AI88" s="862"/>
      <c r="AJ88" s="862"/>
      <c r="AK88" s="859"/>
      <c r="AL88" s="859"/>
      <c r="AM88" s="859"/>
      <c r="AN88" s="859"/>
      <c r="AO88" s="859"/>
      <c r="AP88" s="862">
        <v>1120</v>
      </c>
      <c r="AQ88" s="862"/>
      <c r="AR88" s="862"/>
      <c r="AS88" s="862"/>
      <c r="AT88" s="862"/>
      <c r="AU88" s="862">
        <v>79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20</v>
      </c>
      <c r="CS102" s="870"/>
      <c r="CT102" s="870"/>
      <c r="CU102" s="870"/>
      <c r="CV102" s="913"/>
      <c r="CW102" s="912" t="s">
        <v>537</v>
      </c>
      <c r="CX102" s="870"/>
      <c r="CY102" s="870"/>
      <c r="CZ102" s="870"/>
      <c r="DA102" s="913"/>
      <c r="DB102" s="912" t="s">
        <v>537</v>
      </c>
      <c r="DC102" s="870"/>
      <c r="DD102" s="870"/>
      <c r="DE102" s="870"/>
      <c r="DF102" s="913"/>
      <c r="DG102" s="912" t="s">
        <v>536</v>
      </c>
      <c r="DH102" s="870"/>
      <c r="DI102" s="870"/>
      <c r="DJ102" s="870"/>
      <c r="DK102" s="913"/>
      <c r="DL102" s="912" t="s">
        <v>537</v>
      </c>
      <c r="DM102" s="870"/>
      <c r="DN102" s="870"/>
      <c r="DO102" s="870"/>
      <c r="DP102" s="913"/>
      <c r="DQ102" s="912" t="s">
        <v>537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124793</v>
      </c>
      <c r="AB110" s="922"/>
      <c r="AC110" s="922"/>
      <c r="AD110" s="922"/>
      <c r="AE110" s="923"/>
      <c r="AF110" s="924">
        <v>141237</v>
      </c>
      <c r="AG110" s="922"/>
      <c r="AH110" s="922"/>
      <c r="AI110" s="922"/>
      <c r="AJ110" s="923"/>
      <c r="AK110" s="924">
        <v>156944</v>
      </c>
      <c r="AL110" s="922"/>
      <c r="AM110" s="922"/>
      <c r="AN110" s="922"/>
      <c r="AO110" s="923"/>
      <c r="AP110" s="925">
        <v>9.6999999999999993</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1413875</v>
      </c>
      <c r="BR110" s="957"/>
      <c r="BS110" s="957"/>
      <c r="BT110" s="957"/>
      <c r="BU110" s="957"/>
      <c r="BV110" s="957">
        <v>1386653</v>
      </c>
      <c r="BW110" s="957"/>
      <c r="BX110" s="957"/>
      <c r="BY110" s="957"/>
      <c r="BZ110" s="957"/>
      <c r="CA110" s="957">
        <v>1328965</v>
      </c>
      <c r="CB110" s="957"/>
      <c r="CC110" s="957"/>
      <c r="CD110" s="957"/>
      <c r="CE110" s="957"/>
      <c r="CF110" s="971">
        <v>81.8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1346019</v>
      </c>
      <c r="BR112" s="950"/>
      <c r="BS112" s="950"/>
      <c r="BT112" s="950"/>
      <c r="BU112" s="950"/>
      <c r="BV112" s="950">
        <v>1289660</v>
      </c>
      <c r="BW112" s="950"/>
      <c r="BX112" s="950"/>
      <c r="BY112" s="950"/>
      <c r="BZ112" s="950"/>
      <c r="CA112" s="950">
        <v>1236104</v>
      </c>
      <c r="CB112" s="950"/>
      <c r="CC112" s="950"/>
      <c r="CD112" s="950"/>
      <c r="CE112" s="950"/>
      <c r="CF112" s="944">
        <v>76.099999999999994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90239</v>
      </c>
      <c r="AB113" s="964"/>
      <c r="AC113" s="964"/>
      <c r="AD113" s="964"/>
      <c r="AE113" s="965"/>
      <c r="AF113" s="966">
        <v>88299</v>
      </c>
      <c r="AG113" s="964"/>
      <c r="AH113" s="964"/>
      <c r="AI113" s="964"/>
      <c r="AJ113" s="965"/>
      <c r="AK113" s="966">
        <v>89575</v>
      </c>
      <c r="AL113" s="964"/>
      <c r="AM113" s="964"/>
      <c r="AN113" s="964"/>
      <c r="AO113" s="965"/>
      <c r="AP113" s="967">
        <v>5.5</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99395</v>
      </c>
      <c r="BR113" s="950"/>
      <c r="BS113" s="950"/>
      <c r="BT113" s="950"/>
      <c r="BU113" s="950"/>
      <c r="BV113" s="950">
        <v>92056</v>
      </c>
      <c r="BW113" s="950"/>
      <c r="BX113" s="950"/>
      <c r="BY113" s="950"/>
      <c r="BZ113" s="950"/>
      <c r="CA113" s="950">
        <v>79116</v>
      </c>
      <c r="CB113" s="950"/>
      <c r="CC113" s="950"/>
      <c r="CD113" s="950"/>
      <c r="CE113" s="950"/>
      <c r="CF113" s="944">
        <v>4.9000000000000004</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12774</v>
      </c>
      <c r="AB114" s="989"/>
      <c r="AC114" s="989"/>
      <c r="AD114" s="989"/>
      <c r="AE114" s="990"/>
      <c r="AF114" s="991">
        <v>14788</v>
      </c>
      <c r="AG114" s="989"/>
      <c r="AH114" s="989"/>
      <c r="AI114" s="989"/>
      <c r="AJ114" s="990"/>
      <c r="AK114" s="991">
        <v>11170</v>
      </c>
      <c r="AL114" s="989"/>
      <c r="AM114" s="989"/>
      <c r="AN114" s="989"/>
      <c r="AO114" s="990"/>
      <c r="AP114" s="992">
        <v>0.7</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668166</v>
      </c>
      <c r="BR114" s="950"/>
      <c r="BS114" s="950"/>
      <c r="BT114" s="950"/>
      <c r="BU114" s="950"/>
      <c r="BV114" s="950">
        <v>622201</v>
      </c>
      <c r="BW114" s="950"/>
      <c r="BX114" s="950"/>
      <c r="BY114" s="950"/>
      <c r="BZ114" s="950"/>
      <c r="CA114" s="950">
        <v>619888</v>
      </c>
      <c r="CB114" s="950"/>
      <c r="CC114" s="950"/>
      <c r="CD114" s="950"/>
      <c r="CE114" s="950"/>
      <c r="CF114" s="944">
        <v>38.200000000000003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v>1986</v>
      </c>
      <c r="CB115" s="950"/>
      <c r="CC115" s="950"/>
      <c r="CD115" s="950"/>
      <c r="CE115" s="950"/>
      <c r="CF115" s="944">
        <v>0.1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227806</v>
      </c>
      <c r="AB117" s="1007"/>
      <c r="AC117" s="1007"/>
      <c r="AD117" s="1007"/>
      <c r="AE117" s="1008"/>
      <c r="AF117" s="1009">
        <v>244324</v>
      </c>
      <c r="AG117" s="1007"/>
      <c r="AH117" s="1007"/>
      <c r="AI117" s="1007"/>
      <c r="AJ117" s="1008"/>
      <c r="AK117" s="1009">
        <v>257689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3527455</v>
      </c>
      <c r="BR119" s="1028"/>
      <c r="BS119" s="1028"/>
      <c r="BT119" s="1028"/>
      <c r="BU119" s="1028"/>
      <c r="BV119" s="1028">
        <v>3390570</v>
      </c>
      <c r="BW119" s="1028"/>
      <c r="BX119" s="1028"/>
      <c r="BY119" s="1028"/>
      <c r="BZ119" s="1028"/>
      <c r="CA119" s="1028">
        <v>3266059</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4412165</v>
      </c>
      <c r="BR120" s="957"/>
      <c r="BS120" s="957"/>
      <c r="BT120" s="957"/>
      <c r="BU120" s="957"/>
      <c r="BV120" s="957">
        <v>4529769</v>
      </c>
      <c r="BW120" s="957"/>
      <c r="BX120" s="957"/>
      <c r="BY120" s="957"/>
      <c r="BZ120" s="957"/>
      <c r="CA120" s="957">
        <v>4646341</v>
      </c>
      <c r="CB120" s="957"/>
      <c r="CC120" s="957"/>
      <c r="CD120" s="957"/>
      <c r="CE120" s="957"/>
      <c r="CF120" s="971">
        <v>286</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1235949</v>
      </c>
      <c r="DH120" s="957"/>
      <c r="DI120" s="957"/>
      <c r="DJ120" s="957"/>
      <c r="DK120" s="957"/>
      <c r="DL120" s="957">
        <v>1185020</v>
      </c>
      <c r="DM120" s="957"/>
      <c r="DN120" s="957"/>
      <c r="DO120" s="957"/>
      <c r="DP120" s="957"/>
      <c r="DQ120" s="957">
        <v>1132521</v>
      </c>
      <c r="DR120" s="957"/>
      <c r="DS120" s="957"/>
      <c r="DT120" s="957"/>
      <c r="DU120" s="957"/>
      <c r="DV120" s="958">
        <v>69.7</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110070</v>
      </c>
      <c r="DH121" s="950"/>
      <c r="DI121" s="950"/>
      <c r="DJ121" s="950"/>
      <c r="DK121" s="950"/>
      <c r="DL121" s="950">
        <v>104640</v>
      </c>
      <c r="DM121" s="950"/>
      <c r="DN121" s="950"/>
      <c r="DO121" s="950"/>
      <c r="DP121" s="950"/>
      <c r="DQ121" s="950">
        <v>103583</v>
      </c>
      <c r="DR121" s="950"/>
      <c r="DS121" s="950"/>
      <c r="DT121" s="950"/>
      <c r="DU121" s="950"/>
      <c r="DV121" s="951">
        <v>6.4</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1960687</v>
      </c>
      <c r="BR122" s="1028"/>
      <c r="BS122" s="1028"/>
      <c r="BT122" s="1028"/>
      <c r="BU122" s="1028"/>
      <c r="BV122" s="1028">
        <v>1933863</v>
      </c>
      <c r="BW122" s="1028"/>
      <c r="BX122" s="1028"/>
      <c r="BY122" s="1028"/>
      <c r="BZ122" s="1028"/>
      <c r="CA122" s="1028">
        <v>1882288</v>
      </c>
      <c r="CB122" s="1028"/>
      <c r="CC122" s="1028"/>
      <c r="CD122" s="1028"/>
      <c r="CE122" s="1028"/>
      <c r="CF122" s="1048">
        <v>115.9</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6372852</v>
      </c>
      <c r="BR123" s="1096"/>
      <c r="BS123" s="1096"/>
      <c r="BT123" s="1096"/>
      <c r="BU123" s="1096"/>
      <c r="BV123" s="1096">
        <v>6463632</v>
      </c>
      <c r="BW123" s="1096"/>
      <c r="BX123" s="1096"/>
      <c r="BY123" s="1096"/>
      <c r="BZ123" s="1096"/>
      <c r="CA123" s="1096">
        <v>6528629</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v>1986</v>
      </c>
      <c r="DR128" s="1070"/>
      <c r="DS128" s="1070"/>
      <c r="DT128" s="1070"/>
      <c r="DU128" s="1070"/>
      <c r="DV128" s="1071">
        <v>0.1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1731252</v>
      </c>
      <c r="AB129" s="989"/>
      <c r="AC129" s="989"/>
      <c r="AD129" s="989"/>
      <c r="AE129" s="990"/>
      <c r="AF129" s="991">
        <v>1802536</v>
      </c>
      <c r="AG129" s="989"/>
      <c r="AH129" s="989"/>
      <c r="AI129" s="989"/>
      <c r="AJ129" s="990"/>
      <c r="AK129" s="991">
        <v>1789956</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158922</v>
      </c>
      <c r="AB130" s="989"/>
      <c r="AC130" s="989"/>
      <c r="AD130" s="989"/>
      <c r="AE130" s="990"/>
      <c r="AF130" s="991">
        <v>161071</v>
      </c>
      <c r="AG130" s="989"/>
      <c r="AH130" s="989"/>
      <c r="AI130" s="989"/>
      <c r="AJ130" s="990"/>
      <c r="AK130" s="991">
        <v>165543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1572330</v>
      </c>
      <c r="AB131" s="1014"/>
      <c r="AC131" s="1014"/>
      <c r="AD131" s="1014"/>
      <c r="AE131" s="1015"/>
      <c r="AF131" s="1013">
        <v>1641465</v>
      </c>
      <c r="AG131" s="1014"/>
      <c r="AH131" s="1014"/>
      <c r="AI131" s="1014"/>
      <c r="AJ131" s="1015"/>
      <c r="AK131" s="1013">
        <v>1624413</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4.3810141639999998</v>
      </c>
      <c r="AB132" s="1130"/>
      <c r="AC132" s="1130"/>
      <c r="AD132" s="1130"/>
      <c r="AE132" s="1131"/>
      <c r="AF132" s="1132">
        <v>5.0718717729999998</v>
      </c>
      <c r="AG132" s="1130"/>
      <c r="AH132" s="1130"/>
      <c r="AI132" s="1130"/>
      <c r="AJ132" s="1131"/>
      <c r="AK132" s="1132">
        <v>5.6725721849999999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3.5</v>
      </c>
      <c r="AB133" s="1113"/>
      <c r="AC133" s="1113"/>
      <c r="AD133" s="1113"/>
      <c r="AE133" s="1114"/>
      <c r="AF133" s="1112">
        <v>4.2</v>
      </c>
      <c r="AG133" s="1113"/>
      <c r="AH133" s="1113"/>
      <c r="AI133" s="1113"/>
      <c r="AJ133" s="1114"/>
      <c r="AK133" s="1112">
        <v>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L1"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topLeftCell="J5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490645</v>
      </c>
      <c r="L9" s="266">
        <v>131540</v>
      </c>
      <c r="M9" s="267">
        <v>160295</v>
      </c>
      <c r="N9" s="268">
        <v>-17.899999999999999</v>
      </c>
    </row>
    <row r="10" spans="1:16" x14ac:dyDescent="0.15">
      <c r="A10" s="250"/>
      <c r="B10" s="246"/>
      <c r="C10" s="246"/>
      <c r="D10" s="246"/>
      <c r="E10" s="246"/>
      <c r="F10" s="246"/>
      <c r="G10" s="1152" t="s">
        <v>477</v>
      </c>
      <c r="H10" s="1153"/>
      <c r="I10" s="1153"/>
      <c r="J10" s="1154"/>
      <c r="K10" s="269">
        <v>45146</v>
      </c>
      <c r="L10" s="270">
        <v>12103</v>
      </c>
      <c r="M10" s="271">
        <v>18795</v>
      </c>
      <c r="N10" s="272">
        <v>-35.6</v>
      </c>
    </row>
    <row r="11" spans="1:16" ht="13.5" customHeight="1" x14ac:dyDescent="0.15">
      <c r="A11" s="250"/>
      <c r="B11" s="246"/>
      <c r="C11" s="246"/>
      <c r="D11" s="246"/>
      <c r="E11" s="246"/>
      <c r="F11" s="246"/>
      <c r="G11" s="1152" t="s">
        <v>478</v>
      </c>
      <c r="H11" s="1153"/>
      <c r="I11" s="1153"/>
      <c r="J11" s="1154"/>
      <c r="K11" s="269">
        <v>79365</v>
      </c>
      <c r="L11" s="270">
        <v>21277</v>
      </c>
      <c r="M11" s="271">
        <v>26340</v>
      </c>
      <c r="N11" s="272">
        <v>-19.2</v>
      </c>
    </row>
    <row r="12" spans="1:16" ht="13.5" customHeight="1" x14ac:dyDescent="0.15">
      <c r="A12" s="250"/>
      <c r="B12" s="246"/>
      <c r="C12" s="246"/>
      <c r="D12" s="246"/>
      <c r="E12" s="246"/>
      <c r="F12" s="246"/>
      <c r="G12" s="1152" t="s">
        <v>479</v>
      </c>
      <c r="H12" s="1153"/>
      <c r="I12" s="1153"/>
      <c r="J12" s="1154"/>
      <c r="K12" s="269" t="s">
        <v>480</v>
      </c>
      <c r="L12" s="270" t="s">
        <v>480</v>
      </c>
      <c r="M12" s="271">
        <v>1514</v>
      </c>
      <c r="N12" s="272" t="s">
        <v>480</v>
      </c>
    </row>
    <row r="13" spans="1:16" ht="13.5" customHeight="1" x14ac:dyDescent="0.15">
      <c r="A13" s="250"/>
      <c r="B13" s="246"/>
      <c r="C13" s="246"/>
      <c r="D13" s="246"/>
      <c r="E13" s="246"/>
      <c r="F13" s="246"/>
      <c r="G13" s="1152" t="s">
        <v>481</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482</v>
      </c>
      <c r="H14" s="1153"/>
      <c r="I14" s="1153"/>
      <c r="J14" s="1154"/>
      <c r="K14" s="269">
        <v>16364</v>
      </c>
      <c r="L14" s="270">
        <v>4387</v>
      </c>
      <c r="M14" s="271">
        <v>7022</v>
      </c>
      <c r="N14" s="272">
        <v>-37.5</v>
      </c>
    </row>
    <row r="15" spans="1:16" ht="13.5" customHeight="1" x14ac:dyDescent="0.15">
      <c r="A15" s="250"/>
      <c r="B15" s="246"/>
      <c r="C15" s="246"/>
      <c r="D15" s="246"/>
      <c r="E15" s="246"/>
      <c r="F15" s="246"/>
      <c r="G15" s="1152" t="s">
        <v>483</v>
      </c>
      <c r="H15" s="1153"/>
      <c r="I15" s="1153"/>
      <c r="J15" s="1154"/>
      <c r="K15" s="269">
        <v>4554</v>
      </c>
      <c r="L15" s="270">
        <v>1221</v>
      </c>
      <c r="M15" s="271">
        <v>5072</v>
      </c>
      <c r="N15" s="272">
        <v>-75.900000000000006</v>
      </c>
    </row>
    <row r="16" spans="1:16" x14ac:dyDescent="0.15">
      <c r="A16" s="250"/>
      <c r="B16" s="246"/>
      <c r="C16" s="246"/>
      <c r="D16" s="246"/>
      <c r="E16" s="246"/>
      <c r="F16" s="246"/>
      <c r="G16" s="1155" t="s">
        <v>484</v>
      </c>
      <c r="H16" s="1156"/>
      <c r="I16" s="1156"/>
      <c r="J16" s="1157"/>
      <c r="K16" s="270">
        <v>-45011</v>
      </c>
      <c r="L16" s="270">
        <v>-12067</v>
      </c>
      <c r="M16" s="271">
        <v>-16946</v>
      </c>
      <c r="N16" s="272">
        <v>-28.8</v>
      </c>
    </row>
    <row r="17" spans="1:16" x14ac:dyDescent="0.15">
      <c r="A17" s="250"/>
      <c r="B17" s="246"/>
      <c r="C17" s="246"/>
      <c r="D17" s="246"/>
      <c r="E17" s="246"/>
      <c r="F17" s="246"/>
      <c r="G17" s="1155" t="s">
        <v>172</v>
      </c>
      <c r="H17" s="1156"/>
      <c r="I17" s="1156"/>
      <c r="J17" s="1157"/>
      <c r="K17" s="270">
        <v>591063</v>
      </c>
      <c r="L17" s="270">
        <v>158462</v>
      </c>
      <c r="M17" s="271">
        <v>202093</v>
      </c>
      <c r="N17" s="272">
        <v>-21.6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15.01</v>
      </c>
      <c r="L21" s="283">
        <v>18.46</v>
      </c>
      <c r="M21" s="284">
        <v>-3.45</v>
      </c>
      <c r="N21" s="251"/>
      <c r="O21" s="285"/>
      <c r="P21" s="281"/>
    </row>
    <row r="22" spans="1:16" s="286" customFormat="1" x14ac:dyDescent="0.15">
      <c r="A22" s="281"/>
      <c r="B22" s="251"/>
      <c r="C22" s="251"/>
      <c r="D22" s="251"/>
      <c r="E22" s="251"/>
      <c r="F22" s="251"/>
      <c r="G22" s="1147" t="s">
        <v>490</v>
      </c>
      <c r="H22" s="1148"/>
      <c r="I22" s="1148"/>
      <c r="J22" s="1149"/>
      <c r="K22" s="287">
        <v>96.3</v>
      </c>
      <c r="L22" s="288">
        <v>94.7</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156944</v>
      </c>
      <c r="L32" s="296">
        <v>42076</v>
      </c>
      <c r="M32" s="297">
        <v>103357</v>
      </c>
      <c r="N32" s="298">
        <v>-59.3</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t="s">
        <v>480</v>
      </c>
      <c r="N34" s="298" t="s">
        <v>480</v>
      </c>
    </row>
    <row r="35" spans="1:16" ht="27" customHeight="1" x14ac:dyDescent="0.15">
      <c r="A35" s="250"/>
      <c r="B35" s="246"/>
      <c r="C35" s="246"/>
      <c r="D35" s="246"/>
      <c r="E35" s="246"/>
      <c r="F35" s="246"/>
      <c r="G35" s="1163" t="s">
        <v>497</v>
      </c>
      <c r="H35" s="1164"/>
      <c r="I35" s="1164"/>
      <c r="J35" s="1165"/>
      <c r="K35" s="296">
        <v>89575</v>
      </c>
      <c r="L35" s="296">
        <v>24015</v>
      </c>
      <c r="M35" s="297">
        <v>28799</v>
      </c>
      <c r="N35" s="298">
        <v>-16.600000000000001</v>
      </c>
    </row>
    <row r="36" spans="1:16" ht="27" customHeight="1" x14ac:dyDescent="0.15">
      <c r="A36" s="250"/>
      <c r="B36" s="246"/>
      <c r="C36" s="246"/>
      <c r="D36" s="246"/>
      <c r="E36" s="246"/>
      <c r="F36" s="246"/>
      <c r="G36" s="1163" t="s">
        <v>498</v>
      </c>
      <c r="H36" s="1164"/>
      <c r="I36" s="1164"/>
      <c r="J36" s="1165"/>
      <c r="K36" s="296">
        <v>11170</v>
      </c>
      <c r="L36" s="296">
        <v>2995</v>
      </c>
      <c r="M36" s="297">
        <v>4510</v>
      </c>
      <c r="N36" s="298">
        <v>-33.6</v>
      </c>
    </row>
    <row r="37" spans="1:16" ht="13.5" customHeight="1" x14ac:dyDescent="0.15">
      <c r="A37" s="250"/>
      <c r="B37" s="246"/>
      <c r="C37" s="246"/>
      <c r="D37" s="246"/>
      <c r="E37" s="246"/>
      <c r="F37" s="246"/>
      <c r="G37" s="1163" t="s">
        <v>499</v>
      </c>
      <c r="H37" s="1164"/>
      <c r="I37" s="1164"/>
      <c r="J37" s="1165"/>
      <c r="K37" s="296" t="s">
        <v>480</v>
      </c>
      <c r="L37" s="296" t="s">
        <v>480</v>
      </c>
      <c r="M37" s="297">
        <v>1276</v>
      </c>
      <c r="N37" s="298" t="s">
        <v>480</v>
      </c>
    </row>
    <row r="38" spans="1:16" ht="27" customHeight="1" x14ac:dyDescent="0.15">
      <c r="A38" s="250"/>
      <c r="B38" s="246"/>
      <c r="C38" s="246"/>
      <c r="D38" s="246"/>
      <c r="E38" s="246"/>
      <c r="F38" s="246"/>
      <c r="G38" s="1166" t="s">
        <v>500</v>
      </c>
      <c r="H38" s="1167"/>
      <c r="I38" s="1167"/>
      <c r="J38" s="1168"/>
      <c r="K38" s="299" t="s">
        <v>480</v>
      </c>
      <c r="L38" s="299" t="s">
        <v>480</v>
      </c>
      <c r="M38" s="300">
        <v>40</v>
      </c>
      <c r="N38" s="301" t="s">
        <v>480</v>
      </c>
      <c r="O38" s="295"/>
    </row>
    <row r="39" spans="1:16" x14ac:dyDescent="0.15">
      <c r="A39" s="250"/>
      <c r="B39" s="246"/>
      <c r="C39" s="246"/>
      <c r="D39" s="246"/>
      <c r="E39" s="246"/>
      <c r="F39" s="246"/>
      <c r="G39" s="1166" t="s">
        <v>501</v>
      </c>
      <c r="H39" s="1167"/>
      <c r="I39" s="1167"/>
      <c r="J39" s="1168"/>
      <c r="K39" s="302" t="s">
        <v>480</v>
      </c>
      <c r="L39" s="302" t="s">
        <v>480</v>
      </c>
      <c r="M39" s="303">
        <v>-3340</v>
      </c>
      <c r="N39" s="304" t="s">
        <v>480</v>
      </c>
      <c r="O39" s="295"/>
    </row>
    <row r="40" spans="1:16" ht="27" customHeight="1" x14ac:dyDescent="0.15">
      <c r="A40" s="250"/>
      <c r="B40" s="246"/>
      <c r="C40" s="246"/>
      <c r="D40" s="246"/>
      <c r="E40" s="246"/>
      <c r="F40" s="246"/>
      <c r="G40" s="1163" t="s">
        <v>502</v>
      </c>
      <c r="H40" s="1164"/>
      <c r="I40" s="1164"/>
      <c r="J40" s="1165"/>
      <c r="K40" s="302">
        <v>-165543</v>
      </c>
      <c r="L40" s="302">
        <v>-44382</v>
      </c>
      <c r="M40" s="303">
        <v>-104131</v>
      </c>
      <c r="N40" s="304">
        <v>-57.4</v>
      </c>
      <c r="O40" s="295"/>
    </row>
    <row r="41" spans="1:16" x14ac:dyDescent="0.15">
      <c r="A41" s="250"/>
      <c r="B41" s="246"/>
      <c r="C41" s="246"/>
      <c r="D41" s="246"/>
      <c r="E41" s="246"/>
      <c r="F41" s="246"/>
      <c r="G41" s="1169" t="s">
        <v>283</v>
      </c>
      <c r="H41" s="1170"/>
      <c r="I41" s="1170"/>
      <c r="J41" s="1171"/>
      <c r="K41" s="296">
        <v>92146</v>
      </c>
      <c r="L41" s="302">
        <v>24704</v>
      </c>
      <c r="M41" s="303">
        <v>30511</v>
      </c>
      <c r="N41" s="304">
        <v>-19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275905</v>
      </c>
      <c r="J51" s="322">
        <v>69779</v>
      </c>
      <c r="K51" s="323">
        <v>19.7</v>
      </c>
      <c r="L51" s="324">
        <v>221823</v>
      </c>
      <c r="M51" s="325">
        <v>10.1</v>
      </c>
      <c r="N51" s="326">
        <v>9.6</v>
      </c>
    </row>
    <row r="52" spans="1:14" x14ac:dyDescent="0.15">
      <c r="A52" s="250"/>
      <c r="B52" s="246"/>
      <c r="C52" s="246"/>
      <c r="D52" s="246"/>
      <c r="E52" s="246"/>
      <c r="F52" s="246"/>
      <c r="G52" s="327"/>
      <c r="H52" s="328" t="s">
        <v>513</v>
      </c>
      <c r="I52" s="329">
        <v>240342</v>
      </c>
      <c r="J52" s="330">
        <v>60785</v>
      </c>
      <c r="K52" s="331">
        <v>4.3</v>
      </c>
      <c r="L52" s="332">
        <v>104431</v>
      </c>
      <c r="M52" s="333">
        <v>-11.8</v>
      </c>
      <c r="N52" s="334">
        <v>16.100000000000001</v>
      </c>
    </row>
    <row r="53" spans="1:14" x14ac:dyDescent="0.15">
      <c r="A53" s="250"/>
      <c r="B53" s="246"/>
      <c r="C53" s="246"/>
      <c r="D53" s="246"/>
      <c r="E53" s="246"/>
      <c r="F53" s="246"/>
      <c r="G53" s="312" t="s">
        <v>514</v>
      </c>
      <c r="H53" s="313"/>
      <c r="I53" s="321">
        <v>700812</v>
      </c>
      <c r="J53" s="322">
        <v>178278</v>
      </c>
      <c r="K53" s="323">
        <v>155.5</v>
      </c>
      <c r="L53" s="324">
        <v>263041</v>
      </c>
      <c r="M53" s="325">
        <v>18.600000000000001</v>
      </c>
      <c r="N53" s="326">
        <v>136.9</v>
      </c>
    </row>
    <row r="54" spans="1:14" x14ac:dyDescent="0.15">
      <c r="A54" s="250"/>
      <c r="B54" s="246"/>
      <c r="C54" s="246"/>
      <c r="D54" s="246"/>
      <c r="E54" s="246"/>
      <c r="F54" s="246"/>
      <c r="G54" s="327"/>
      <c r="H54" s="328" t="s">
        <v>513</v>
      </c>
      <c r="I54" s="329">
        <v>697915</v>
      </c>
      <c r="J54" s="330">
        <v>177541</v>
      </c>
      <c r="K54" s="331">
        <v>192.1</v>
      </c>
      <c r="L54" s="332">
        <v>103171</v>
      </c>
      <c r="M54" s="333">
        <v>-1.2</v>
      </c>
      <c r="N54" s="334">
        <v>193.3</v>
      </c>
    </row>
    <row r="55" spans="1:14" x14ac:dyDescent="0.15">
      <c r="A55" s="250"/>
      <c r="B55" s="246"/>
      <c r="C55" s="246"/>
      <c r="D55" s="246"/>
      <c r="E55" s="246"/>
      <c r="F55" s="246"/>
      <c r="G55" s="312" t="s">
        <v>515</v>
      </c>
      <c r="H55" s="313"/>
      <c r="I55" s="321">
        <v>248777</v>
      </c>
      <c r="J55" s="322">
        <v>64283</v>
      </c>
      <c r="K55" s="323">
        <v>-63.9</v>
      </c>
      <c r="L55" s="324">
        <v>272886</v>
      </c>
      <c r="M55" s="325">
        <v>3.7</v>
      </c>
      <c r="N55" s="326">
        <v>-67.599999999999994</v>
      </c>
    </row>
    <row r="56" spans="1:14" x14ac:dyDescent="0.15">
      <c r="A56" s="250"/>
      <c r="B56" s="246"/>
      <c r="C56" s="246"/>
      <c r="D56" s="246"/>
      <c r="E56" s="246"/>
      <c r="F56" s="246"/>
      <c r="G56" s="327"/>
      <c r="H56" s="328" t="s">
        <v>513</v>
      </c>
      <c r="I56" s="329">
        <v>248777</v>
      </c>
      <c r="J56" s="330">
        <v>64283</v>
      </c>
      <c r="K56" s="331">
        <v>-63.8</v>
      </c>
      <c r="L56" s="332">
        <v>125724</v>
      </c>
      <c r="M56" s="333">
        <v>21.9</v>
      </c>
      <c r="N56" s="334">
        <v>-85.7</v>
      </c>
    </row>
    <row r="57" spans="1:14" x14ac:dyDescent="0.15">
      <c r="A57" s="250"/>
      <c r="B57" s="246"/>
      <c r="C57" s="246"/>
      <c r="D57" s="246"/>
      <c r="E57" s="246"/>
      <c r="F57" s="246"/>
      <c r="G57" s="312" t="s">
        <v>516</v>
      </c>
      <c r="H57" s="313"/>
      <c r="I57" s="321">
        <v>267086</v>
      </c>
      <c r="J57" s="322">
        <v>70360</v>
      </c>
      <c r="K57" s="323">
        <v>9.5</v>
      </c>
      <c r="L57" s="324">
        <v>245039</v>
      </c>
      <c r="M57" s="325">
        <v>-10.199999999999999</v>
      </c>
      <c r="N57" s="326">
        <v>19.7</v>
      </c>
    </row>
    <row r="58" spans="1:14" x14ac:dyDescent="0.15">
      <c r="A58" s="250"/>
      <c r="B58" s="246"/>
      <c r="C58" s="246"/>
      <c r="D58" s="246"/>
      <c r="E58" s="246"/>
      <c r="F58" s="246"/>
      <c r="G58" s="327"/>
      <c r="H58" s="328" t="s">
        <v>513</v>
      </c>
      <c r="I58" s="329">
        <v>228759</v>
      </c>
      <c r="J58" s="330">
        <v>60263</v>
      </c>
      <c r="K58" s="331">
        <v>-6.3</v>
      </c>
      <c r="L58" s="332">
        <v>108922</v>
      </c>
      <c r="M58" s="333">
        <v>-13.4</v>
      </c>
      <c r="N58" s="334">
        <v>7.1</v>
      </c>
    </row>
    <row r="59" spans="1:14" x14ac:dyDescent="0.15">
      <c r="A59" s="250"/>
      <c r="B59" s="246"/>
      <c r="C59" s="246"/>
      <c r="D59" s="246"/>
      <c r="E59" s="246"/>
      <c r="F59" s="246"/>
      <c r="G59" s="312" t="s">
        <v>517</v>
      </c>
      <c r="H59" s="313"/>
      <c r="I59" s="321">
        <v>302989</v>
      </c>
      <c r="J59" s="322">
        <v>81230</v>
      </c>
      <c r="K59" s="323">
        <v>15.4</v>
      </c>
      <c r="L59" s="324">
        <v>237994</v>
      </c>
      <c r="M59" s="325">
        <v>-2.9</v>
      </c>
      <c r="N59" s="326">
        <v>18.3</v>
      </c>
    </row>
    <row r="60" spans="1:14" x14ac:dyDescent="0.15">
      <c r="A60" s="250"/>
      <c r="B60" s="246"/>
      <c r="C60" s="246"/>
      <c r="D60" s="246"/>
      <c r="E60" s="246"/>
      <c r="F60" s="246"/>
      <c r="G60" s="327"/>
      <c r="H60" s="328" t="s">
        <v>513</v>
      </c>
      <c r="I60" s="335">
        <v>187996</v>
      </c>
      <c r="J60" s="330">
        <v>50401</v>
      </c>
      <c r="K60" s="331">
        <v>-16.399999999999999</v>
      </c>
      <c r="L60" s="332">
        <v>110361</v>
      </c>
      <c r="M60" s="333">
        <v>1.3</v>
      </c>
      <c r="N60" s="334">
        <v>-17.7</v>
      </c>
    </row>
    <row r="61" spans="1:14" x14ac:dyDescent="0.15">
      <c r="A61" s="250"/>
      <c r="B61" s="246"/>
      <c r="C61" s="246"/>
      <c r="D61" s="246"/>
      <c r="E61" s="246"/>
      <c r="F61" s="246"/>
      <c r="G61" s="312" t="s">
        <v>518</v>
      </c>
      <c r="H61" s="336"/>
      <c r="I61" s="337">
        <v>359114</v>
      </c>
      <c r="J61" s="338">
        <v>92786</v>
      </c>
      <c r="K61" s="339">
        <v>27.2</v>
      </c>
      <c r="L61" s="340">
        <v>248157</v>
      </c>
      <c r="M61" s="341">
        <v>3.9</v>
      </c>
      <c r="N61" s="326">
        <v>23.3</v>
      </c>
    </row>
    <row r="62" spans="1:14" x14ac:dyDescent="0.15">
      <c r="A62" s="250"/>
      <c r="B62" s="246"/>
      <c r="C62" s="246"/>
      <c r="D62" s="246"/>
      <c r="E62" s="246"/>
      <c r="F62" s="246"/>
      <c r="G62" s="327"/>
      <c r="H62" s="328" t="s">
        <v>513</v>
      </c>
      <c r="I62" s="329">
        <v>320758</v>
      </c>
      <c r="J62" s="330">
        <v>82655</v>
      </c>
      <c r="K62" s="331">
        <v>22</v>
      </c>
      <c r="L62" s="332">
        <v>110522</v>
      </c>
      <c r="M62" s="333">
        <v>-0.6</v>
      </c>
      <c r="N62" s="334">
        <v>22.6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topLeftCell="A57"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topLeftCell="A43"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109.94</v>
      </c>
      <c r="G47" s="12">
        <v>105.15</v>
      </c>
      <c r="H47" s="12">
        <v>109.49</v>
      </c>
      <c r="I47" s="12">
        <v>111.31</v>
      </c>
      <c r="J47" s="13">
        <v>120.61</v>
      </c>
    </row>
    <row r="48" spans="2:10" ht="57.75" customHeight="1" x14ac:dyDescent="0.15">
      <c r="B48" s="14"/>
      <c r="C48" s="1174" t="s">
        <v>4</v>
      </c>
      <c r="D48" s="1174"/>
      <c r="E48" s="1175"/>
      <c r="F48" s="15">
        <v>3.92</v>
      </c>
      <c r="G48" s="16">
        <v>3.75</v>
      </c>
      <c r="H48" s="16">
        <v>2.7</v>
      </c>
      <c r="I48" s="16">
        <v>5.34</v>
      </c>
      <c r="J48" s="17">
        <v>3.81</v>
      </c>
    </row>
    <row r="49" spans="2:10" ht="57.75" customHeight="1" thickBot="1" x14ac:dyDescent="0.2">
      <c r="B49" s="18"/>
      <c r="C49" s="1176" t="s">
        <v>5</v>
      </c>
      <c r="D49" s="1176"/>
      <c r="E49" s="1177"/>
      <c r="F49" s="19">
        <v>3.6</v>
      </c>
      <c r="G49" s="20" t="s">
        <v>525</v>
      </c>
      <c r="H49" s="20">
        <v>2.2000000000000002</v>
      </c>
      <c r="I49" s="20">
        <v>8.89</v>
      </c>
      <c r="J49" s="21">
        <v>6.96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2018-10-21T23:46:26Z</cp:lastPrinted>
  <dcterms:created xsi:type="dcterms:W3CDTF">2018-01-24T04:11:19Z</dcterms:created>
  <dcterms:modified xsi:type="dcterms:W3CDTF">2018-10-21T23:47:10Z</dcterms:modified>
  <cp:category/>
</cp:coreProperties>
</file>