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defaultThemeVersion="124226"/>
  <mc:AlternateContent xmlns:mc="http://schemas.openxmlformats.org/markup-compatibility/2006">
    <mc:Choice Requires="x15">
      <x15ac:absPath xmlns:x15ac="http://schemas.microsoft.com/office/spreadsheetml/2010/11/ac" url="X:\０１．総務課\財政係\平成３０年度　財政\02 各種調査\05 【財政状況資料集】_104281_高山村_2016\"/>
    </mc:Choice>
  </mc:AlternateContent>
  <xr:revisionPtr revIDLastSave="0" documentId="10_ncr:8100000_{02A483BD-994F-4D15-A823-8B4F60B943B4}" xr6:coauthVersionLast="33" xr6:coauthVersionMax="33" xr10:uidLastSave="{00000000-0000-0000-0000-000000000000}"/>
  <bookViews>
    <workbookView xWindow="0" yWindow="0" windowWidth="19200" windowHeight="11025" firstSheet="11" activeTab="13" xr2:uid="{00000000-000D-0000-FFFF-FFFF00000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6" i="9" l="1"/>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CO35" i="9"/>
  <c r="AM35" i="9"/>
  <c r="AM34" i="9"/>
  <c r="C34" i="9"/>
  <c r="C35" i="9" s="1"/>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W34" i="9" l="1"/>
  <c r="BW35" i="9" s="1"/>
  <c r="BW36" i="9" s="1"/>
  <c r="BW37" i="9" s="1"/>
  <c r="BW38" i="9" s="1"/>
  <c r="BW39" i="9" s="1"/>
  <c r="BW40" i="9" s="1"/>
  <c r="CO34" i="9" l="1"/>
</calcChain>
</file>

<file path=xl/sharedStrings.xml><?xml version="1.0" encoding="utf-8"?>
<sst xmlns="http://schemas.openxmlformats.org/spreadsheetml/2006/main" count="1125" uniqueCount="559">
  <si>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</si>
  <si>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</si>
  <si>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</si>
  <si>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</si>
  <si>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</si>
  <si>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</si>
  <si>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</si>
  <si>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</si>
  <si>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</si>
  <si>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</si>
  <si>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</si>
  <si>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</si>
  <si>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</si>
  <si>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</si>
  <si>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</si>
  <si>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</si>
  <si>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</si>
  <si>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</si>
  <si>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</si>
  <si>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</si>
  <si>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</si>
  <si>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</si>
  <si>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</si>
  <si>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</si>
  <si>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</si>
  <si>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</si>
  <si>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</si>
  <si>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</si>
  <si>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</si>
  <si>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</si>
  <si>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</si>
  <si>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</si>
  <si>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</si>
  <si>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</si>
  <si>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</si>
  <si>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</si>
  <si>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</si>
  <si>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</si>
  <si>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</si>
  <si>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</si>
  <si>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</si>
  <si>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</si>
  <si>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</si>
  <si>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</si>
  <si>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</si>
  <si>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</si>
  <si>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</si>
  <si>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</si>
  <si>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</si>
  <si>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</si>
  <si>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</si>
  <si>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</si>
  <si>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</si>
  <si>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</si>
  <si>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</si>
  <si>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</si>
  <si>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</si>
  <si>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</si>
  <si>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</si>
  <si>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</si>
  <si>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</si>
  <si>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</si>
  <si>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</si>
  <si>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</si>
  <si>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</si>
  <si>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</si>
  <si>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</si>
  <si>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</si>
  <si>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</si>
  <si>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</si>
  <si>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</si>
  <si>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</si>
  <si>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</si>
  <si>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</si>
  <si>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</si>
  <si>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</si>
  <si>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</si>
  <si>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</si>
  <si>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</si>
  <si>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</si>
  <si>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</si>
  <si>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</si>
  <si>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高山村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</si>
  <si>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</si>
  <si>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</si>
  <si>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</si>
  <si>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</si>
  <si>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</si>
  <si>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</si>
  <si>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</si>
  <si>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</si>
  <si>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</si>
  <si>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</si>
  <si>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</si>
  <si>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</si>
  <si>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</si>
  <si>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</si>
  <si>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</si>
  <si>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</si>
  <si>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</si>
  <si>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</si>
  <si>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</si>
  <si>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</si>
  <si>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</si>
  <si>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</si>
  <si>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</si>
  <si>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</si>
  <si>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</si>
  <si>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</si>
  <si>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</si>
  <si>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</si>
  <si>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</si>
  <si>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</si>
  <si>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</si>
  <si>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</si>
  <si>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</si>
  <si>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</si>
  <si>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</si>
  <si>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</si>
  <si>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</si>
  <si>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</si>
  <si>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</si>
  <si>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</si>
  <si>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</si>
  <si>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</si>
  <si>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</si>
  <si>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</si>
  <si>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</si>
  <si>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</si>
  <si>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</si>
  <si>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</si>
  <si>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</si>
  <si>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</si>
  <si>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</si>
  <si>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</si>
  <si>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</si>
  <si>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</si>
  <si>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</si>
  <si>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-2.1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</si>
  <si>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</si>
  <si>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</si>
  <si>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</si>
  <si>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</si>
  <si>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</si>
  <si>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</si>
  <si>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</si>
  <si>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</si>
  <si>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</si>
  <si>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</si>
  <si>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</si>
  <si>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</si>
  <si>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</si>
  <si>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</si>
  <si>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</si>
  <si>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</si>
  <si>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</si>
  <si>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</si>
  <si>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</si>
  <si>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</si>
  <si>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</si>
  <si>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</si>
  <si>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</si>
  <si>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</si>
  <si>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</si>
  <si>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</si>
  <si>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</si>
  <si>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</si>
  <si>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</si>
  <si>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</si>
  <si>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</si>
  <si>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</si>
  <si>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</si>
  <si>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</si>
  <si>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</si>
  <si>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</si>
  <si>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</si>
  <si>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</si>
  <si>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</si>
  <si>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</si>
  <si>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</si>
  <si>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</si>
  <si>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</si>
  <si>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</si>
  <si>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</si>
  <si>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</si>
  <si>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</si>
  <si>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</si>
  <si>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</si>
  <si>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</si>
  <si>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</si>
  <si>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</si>
  <si>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</si>
  <si>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</si>
  <si>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</si>
  <si>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</si>
  <si>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</si>
  <si>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</si>
  <si>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</si>
  <si>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群馬県高山村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</si>
  <si>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</si>
  <si>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</si>
  <si>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</si>
  <si>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</si>
  <si>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</si>
  <si>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</si>
  <si>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</si>
  <si>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</si>
  <si>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</si>
  <si>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</si>
  <si>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</si>
  <si>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</si>
  <si>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</si>
  <si>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</si>
  <si>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</si>
  <si>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</si>
  <si>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</si>
  <si>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</si>
  <si>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</si>
  <si>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</si>
  <si>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</si>
  <si>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</si>
  <si>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</si>
  <si>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</si>
  <si>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</si>
  <si>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</si>
  <si>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</si>
  <si>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</si>
  <si>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</si>
  <si>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</si>
  <si>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</si>
  <si>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</si>
  <si>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</si>
  <si>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</si>
  <si>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</si>
  <si>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</si>
  <si>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</si>
  <si>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</si>
  <si>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</si>
  <si>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</si>
  <si>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</si>
  <si>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</si>
  <si>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</si>
  <si>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</si>
  <si>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</si>
  <si>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</si>
  <si>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</si>
  <si>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</si>
  <si>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</si>
  <si>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</si>
  <si>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</si>
  <si>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</si>
  <si>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</si>
  <si>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</si>
  <si>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</si>
  <si>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</si>
  <si>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</si>
  <si>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</si>
  <si>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</si>
  <si>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</si>
  <si>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</si>
  <si>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</si>
  <si>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</si>
  <si>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</si>
  <si>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</si>
  <si>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</si>
  <si>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</si>
  <si>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</si>
  <si>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</si>
  <si>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</si>
  <si>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</si>
  <si>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</si>
  <si>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</si>
  <si>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</si>
  <si>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</si>
  <si>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</si>
  <si>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</si>
  <si>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</si>
  <si>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</si>
  <si>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</si>
  <si>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</si>
  <si>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</si>
  <si>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</si>
  <si>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</si>
  <si>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</si>
  <si>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</si>
  <si>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</si>
  <si>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</si>
  <si>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</si>
  <si>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</si>
  <si>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</si>
  <si>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</si>
  <si>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</si>
  <si>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</si>
  <si>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</si>
  <si>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</si>
  <si>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</si>
  <si>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</si>
  <si>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</si>
  <si>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</si>
  <si>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</si>
  <si>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</si>
  <si>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</si>
  <si>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</si>
  <si>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</si>
  <si>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</si>
  <si>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</si>
  <si>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</si>
  <si>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</si>
  <si>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</si>
  <si>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</si>
  <si>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</si>
  <si>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</si>
  <si>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</si>
  <si>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</si>
  <si>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</si>
  <si>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</si>
  <si>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</si>
  <si>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</si>
  <si>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</si>
  <si>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</si>
  <si>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</si>
  <si>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</si>
  <si>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</si>
  <si>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</si>
  <si>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</si>
  <si>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</si>
  <si>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</si>
  <si>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</si>
  <si>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</si>
  <si>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</si>
  <si>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</si>
  <si>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</si>
  <si>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</si>
  <si>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</si>
  <si>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</si>
  <si>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</si>
  <si>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</si>
  <si>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</si>
  <si>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</si>
  <si>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</si>
  <si>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</si>
  <si>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</si>
  <si>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</si>
  <si>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</si>
  <si>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</si>
  <si>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</si>
  <si>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</si>
  <si>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群馬県高山村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</si>
  <si>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</si>
  <si>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</si>
  <si>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</si>
  <si>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</si>
  <si>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</si>
  <si>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</si>
  <si>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</si>
  <si>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</si>
  <si>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</si>
  <si>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</si>
  <si>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</si>
  <si>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</si>
  <si>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</si>
  <si>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</si>
  <si>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</si>
  <si>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</si>
  <si>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</si>
  <si>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</si>
  <si>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</si>
  <si>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</si>
  <si>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農業用水事業特別会計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</si>
  <si>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</si>
  <si>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</si>
  <si>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</si>
  <si>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</si>
  <si>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</si>
  <si>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</si>
  <si>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</si>
  <si>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</si>
  <si>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</si>
  <si>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</si>
  <si>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</si>
  <si>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</si>
  <si>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</si>
  <si>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</si>
  <si>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</si>
  <si>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</si>
  <si>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</si>
  <si>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簡易水道事業特別会計</t>
    <phoneticPr fontId="5"/>
  </si>
  <si>
    <t>法非適用企業</t>
    <phoneticPr fontId="5"/>
  </si>
  <si>
    <t>水をきれいにする事業特別会計</t>
    <phoneticPr fontId="5"/>
  </si>
  <si>
    <t>土地開発事業特別会計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</si>
  <si>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</si>
  <si>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</si>
  <si>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</si>
  <si>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</si>
  <si>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</si>
  <si>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</si>
  <si>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</si>
  <si>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</si>
  <si>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</si>
  <si>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</si>
  <si>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</si>
  <si>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</si>
  <si>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</si>
  <si>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</si>
  <si>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</si>
  <si>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</si>
  <si>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</si>
  <si>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</si>
  <si>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</si>
  <si>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</si>
  <si>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</si>
  <si>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</si>
  <si>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</si>
  <si>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</si>
  <si>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</si>
  <si>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</si>
  <si>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</si>
  <si>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</si>
  <si>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</si>
  <si>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</si>
  <si>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</si>
  <si>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</si>
  <si>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</si>
  <si>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</si>
  <si>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</si>
  <si>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</si>
  <si>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</si>
  <si>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</si>
  <si>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</si>
  <si>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</si>
  <si>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</si>
  <si>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</si>
  <si>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</si>
  <si>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</si>
  <si>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</si>
  <si>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</si>
  <si>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</si>
  <si>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</si>
  <si>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</si>
  <si>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</si>
  <si>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</si>
  <si>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</si>
  <si>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</si>
  <si>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</si>
  <si>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</si>
  <si>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</si>
  <si>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</si>
  <si>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</si>
  <si>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</si>
  <si>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</si>
  <si>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</si>
  <si>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</si>
  <si>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</si>
  <si>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</si>
  <si>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</si>
  <si>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</si>
  <si>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</si>
  <si>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</si>
  <si>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</si>
  <si>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</si>
  <si>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</si>
  <si>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</si>
  <si>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</si>
  <si>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</si>
  <si>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</si>
  <si>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</si>
  <si>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</si>
  <si>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</si>
  <si>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</si>
  <si>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</si>
  <si>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</si>
  <si>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</si>
  <si>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</si>
  <si>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</si>
  <si>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</si>
  <si>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</si>
  <si>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</si>
  <si>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</si>
  <si>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</si>
  <si>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</si>
  <si>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</si>
  <si>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</si>
  <si>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</si>
  <si>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</si>
  <si>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</si>
  <si>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</si>
  <si>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</si>
  <si>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</si>
  <si>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</si>
  <si>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</si>
  <si>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</si>
  <si>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</si>
  <si>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</si>
  <si>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</si>
  <si>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</si>
  <si>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</si>
  <si>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</si>
  <si>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</si>
  <si>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</si>
  <si>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</si>
  <si>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</si>
  <si>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</si>
  <si>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</si>
  <si>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</si>
  <si>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</si>
  <si>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</si>
  <si>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</si>
  <si>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</si>
  <si>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</si>
  <si>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</si>
  <si>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</si>
  <si>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</si>
  <si>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</si>
  <si>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</si>
  <si>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</si>
  <si>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</si>
  <si>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</si>
  <si>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</si>
  <si>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</si>
  <si>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</si>
  <si>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</si>
  <si>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</si>
  <si>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</si>
  <si>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</si>
  <si>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</si>
  <si>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5.19</t>
  </si>
  <si>
    <t>一般会計</t>
  </si>
  <si>
    <t>国民健康保険特別会計</t>
  </si>
  <si>
    <t>介護保険特別会計（保険事業勘定）</t>
  </si>
  <si>
    <t>土地開発事業特別会計</t>
  </si>
  <si>
    <t>水をきれいにする事業特別会計</t>
  </si>
  <si>
    <t>簡易水道事業特別会計</t>
  </si>
  <si>
    <t>後期高齢者医療特別会計</t>
  </si>
  <si>
    <t>農業用水事業特別会計</t>
  </si>
  <si>
    <t>その他会計（赤字）</t>
  </si>
  <si>
    <t>その他会計（黒字）</t>
  </si>
  <si>
    <t>-</t>
    <phoneticPr fontId="2"/>
  </si>
  <si>
    <t>-</t>
    <phoneticPr fontId="2"/>
  </si>
  <si>
    <t>吾妻東部衛生施設組合</t>
    <rPh sb="0" eb="2">
      <t>アガツマ</t>
    </rPh>
    <rPh sb="2" eb="4">
      <t>トウブ</t>
    </rPh>
    <rPh sb="4" eb="6">
      <t>エイセイ</t>
    </rPh>
    <rPh sb="6" eb="8">
      <t>シセツ</t>
    </rPh>
    <rPh sb="8" eb="10">
      <t>クミアイ</t>
    </rPh>
    <phoneticPr fontId="2"/>
  </si>
  <si>
    <t>吾妻広域町村圏振興整備組合（一般会計）</t>
    <rPh sb="0" eb="2">
      <t>アガツマ</t>
    </rPh>
    <rPh sb="2" eb="4">
      <t>コウイキ</t>
    </rPh>
    <rPh sb="4" eb="7">
      <t>チョウソンケン</t>
    </rPh>
    <rPh sb="7" eb="9">
      <t>シンコウ</t>
    </rPh>
    <rPh sb="9" eb="11">
      <t>セイビ</t>
    </rPh>
    <rPh sb="11" eb="13">
      <t>クミアイ</t>
    </rPh>
    <rPh sb="14" eb="16">
      <t>イッパン</t>
    </rPh>
    <rPh sb="16" eb="18">
      <t>カイケイ</t>
    </rPh>
    <phoneticPr fontId="2"/>
  </si>
  <si>
    <t>吾妻広域町村圏振興整備組合（病院事業）</t>
    <rPh sb="0" eb="2">
      <t>アガツマ</t>
    </rPh>
    <rPh sb="2" eb="4">
      <t>コウイキ</t>
    </rPh>
    <rPh sb="4" eb="7">
      <t>チョウソンケン</t>
    </rPh>
    <rPh sb="7" eb="9">
      <t>シンコウ</t>
    </rPh>
    <rPh sb="9" eb="11">
      <t>セイビ</t>
    </rPh>
    <rPh sb="11" eb="13">
      <t>クミアイ</t>
    </rPh>
    <rPh sb="14" eb="16">
      <t>ビョウイン</t>
    </rPh>
    <rPh sb="16" eb="18">
      <t>ジギョウ</t>
    </rPh>
    <phoneticPr fontId="2"/>
  </si>
  <si>
    <t>群馬県後期高齢者医療連合（一般会計）</t>
    <rPh sb="0" eb="3">
      <t>グンマケン</t>
    </rPh>
    <rPh sb="3" eb="5">
      <t>コウキ</t>
    </rPh>
    <rPh sb="5" eb="8">
      <t>コウレイシャ</t>
    </rPh>
    <rPh sb="8" eb="10">
      <t>イリョウ</t>
    </rPh>
    <rPh sb="10" eb="12">
      <t>レンゴウ</t>
    </rPh>
    <rPh sb="13" eb="15">
      <t>イッパン</t>
    </rPh>
    <rPh sb="15" eb="17">
      <t>カイケイ</t>
    </rPh>
    <phoneticPr fontId="2"/>
  </si>
  <si>
    <t>群馬県後期高齢者医療連合（事業会計）</t>
    <rPh sb="0" eb="3">
      <t>グンマケン</t>
    </rPh>
    <rPh sb="3" eb="5">
      <t>コウキ</t>
    </rPh>
    <rPh sb="5" eb="8">
      <t>コウレイシャ</t>
    </rPh>
    <rPh sb="8" eb="10">
      <t>イリョウ</t>
    </rPh>
    <rPh sb="10" eb="12">
      <t>レンゴウ</t>
    </rPh>
    <rPh sb="13" eb="15">
      <t>ジギョウ</t>
    </rPh>
    <rPh sb="15" eb="17">
      <t>カイケイ</t>
    </rPh>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</si>
  <si>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</si>
  <si>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</si>
  <si>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たかやま振興公社</t>
    <rPh sb="4" eb="6">
      <t>シンコウ</t>
    </rPh>
    <rPh sb="6" eb="8">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</si>
  <si>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</si>
  <si>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</si>
  <si>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</si>
  <si>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</si>
  <si>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</si>
  <si>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</si>
  <si>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</si>
  <si>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</si>
  <si>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</si>
  <si>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</si>
  <si>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</si>
  <si>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</si>
  <si>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については将来負担額に対して充当可能財源等が上回っている状況が続いており、実質公債費比率についても類似団体と比較して低い水準ではあるが近年は上昇傾向にある。これは、近年の臨時財政対策債の償還期限を短縮したことが主な要因である。また、次年度以降は大型事業が予定されていることから今後も上昇していくことが想定されるため、世代間の負担の公平化と公債費負担の中長期的な観点から公債費の適正化に取り組んで行くことが必要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</si>
</sst>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xr:uid="{00000000-0005-0000-0000-000000000000}"/>
    <cellStyle name="桁区切り 2" xfId="7" xr:uid="{00000000-0005-0000-0000-000001000000}"/>
    <cellStyle name="桁区切り 2 2" xfId="8" xr:uid="{00000000-0005-0000-0000-000002000000}"/>
    <cellStyle name="桁区切り 2 3" xfId="9" xr:uid="{00000000-0005-0000-0000-000003000000}"/>
    <cellStyle name="桁区切り 3" xfId="10" xr:uid="{00000000-0005-0000-0000-000004000000}"/>
    <cellStyle name="桁区切り 4" xfId="11" xr:uid="{00000000-0005-0000-0000-000005000000}"/>
    <cellStyle name="桁区切り 5" xfId="12" xr:uid="{00000000-0005-0000-0000-000006000000}"/>
    <cellStyle name="通貨 2" xfId="13" xr:uid="{00000000-0005-0000-0000-000007000000}"/>
    <cellStyle name="通貨 3" xfId="14" xr:uid="{00000000-0005-0000-0000-000008000000}"/>
    <cellStyle name="標準" xfId="0" builtinId="0"/>
    <cellStyle name="標準 2" xfId="5" xr:uid="{00000000-0005-0000-0000-00000A000000}"/>
    <cellStyle name="標準 2 2" xfId="15" xr:uid="{00000000-0005-0000-0000-00000B000000}"/>
    <cellStyle name="標準 2 3" xfId="16" xr:uid="{00000000-0005-0000-0000-00000C000000}"/>
    <cellStyle name="標準 2 4" xfId="28" xr:uid="{00000000-0005-0000-0000-00000D000000}"/>
    <cellStyle name="標準 2_2007AJAHO401600" xfId="17" xr:uid="{00000000-0005-0000-0000-00000E000000}"/>
    <cellStyle name="標準 3" xfId="18" xr:uid="{00000000-0005-0000-0000-00000F000000}"/>
    <cellStyle name="標準 3 2" xfId="19" xr:uid="{00000000-0005-0000-0000-000010000000}"/>
    <cellStyle name="標準 3 3" xfId="29" xr:uid="{00000000-0005-0000-0000-000011000000}"/>
    <cellStyle name="標準 3_APAHO401000" xfId="20" xr:uid="{00000000-0005-0000-0000-000012000000}"/>
    <cellStyle name="標準 4" xfId="21" xr:uid="{00000000-0005-0000-0000-000013000000}"/>
    <cellStyle name="標準 4 2" xfId="22" xr:uid="{00000000-0005-0000-0000-000014000000}"/>
    <cellStyle name="標準 4_APAHO401000" xfId="23" xr:uid="{00000000-0005-0000-0000-000015000000}"/>
    <cellStyle name="標準 4_APAHO401600" xfId="1" xr:uid="{00000000-0005-0000-0000-000016000000}"/>
    <cellStyle name="標準 4_APAHO4019001" xfId="4" xr:uid="{00000000-0005-0000-0000-000017000000}"/>
    <cellStyle name="標準 4_ZJ08_022012_青森市_2010" xfId="3" xr:uid="{00000000-0005-0000-0000-000018000000}"/>
    <cellStyle name="標準 5" xfId="24" xr:uid="{00000000-0005-0000-0000-000019000000}"/>
    <cellStyle name="標準 6" xfId="25" xr:uid="{00000000-0005-0000-0000-00001A000000}"/>
    <cellStyle name="標準 6 2" xfId="26" xr:uid="{00000000-0005-0000-0000-00001B000000}"/>
    <cellStyle name="標準 6_APAHO401000" xfId="27" xr:uid="{00000000-0005-0000-0000-00001C000000}"/>
    <cellStyle name="標準 6_APAHO401200_O-JJ1016-001-3_財政状況資料集(決算状況カード(各会計・関係団体))(Rev2)2" xfId="33" xr:uid="{00000000-0005-0000-0000-00001D000000}"/>
    <cellStyle name="標準 6_APAHO402200_O-JJ1016-001-3_財政状況資料集(決算状況カード(各会計・関係団体))(Rev2)2" xfId="30" xr:uid="{00000000-0005-0000-0000-00001E000000}"/>
    <cellStyle name="標準 7" xfId="38" xr:uid="{00000000-0005-0000-0000-00001F000000}"/>
    <cellStyle name="標準_【レイアウト】（県）資料３（Ｐ２）　歳出比較分析表" xfId="34" xr:uid="{00000000-0005-0000-0000-000020000000}"/>
    <cellStyle name="標準_【レイアウト】（市）資料３（Ｐ２）　歳出比較分析表" xfId="35" xr:uid="{00000000-0005-0000-0000-000021000000}"/>
    <cellStyle name="標準_APAHO251300" xfId="36" xr:uid="{00000000-0005-0000-0000-000022000000}"/>
    <cellStyle name="標準_APAHO252300" xfId="37" xr:uid="{00000000-0005-0000-0000-000023000000}"/>
    <cellStyle name="標準_Book1" xfId="31" xr:uid="{00000000-0005-0000-0000-000024000000}"/>
    <cellStyle name="標準_O-JJ0722-001-3_決算状況カード(各会計・関係団体)_O-JJ1016-001-3_財政状況資料集(決算状況カード(各会計・関係団体))(Rev2)2" xfId="32" xr:uid="{00000000-0005-0000-0000-000025000000}"/>
    <cellStyle name="標準_O-JJ0722-001-8_連結実質赤字比率に係る赤字・黒字の構成分析" xfId="2" xr:uid="{00000000-0005-0000-0000-00002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221823</c:v>
                </c:pt>
                <c:pt idx="1">
                  <c:v>263041</c:v>
                </c:pt>
                <c:pt idx="2">
                  <c:v>272886</c:v>
                </c:pt>
                <c:pt idx="3">
                  <c:v>245039</c:v>
                </c:pt>
                <c:pt idx="4">
                  <c:v>237994</c:v>
                </c:pt>
              </c:numCache>
            </c:numRef>
          </c:val>
          <c:smooth val="0"/>
          <c:extLst>
            <c:ext xmlns:c16="http://schemas.microsoft.com/office/drawing/2014/chart" uri="{C3380CC4-5D6E-409C-BE32-E72D297353CC}">
              <c16:uniqueId val="{00000000-C0F5-4C47-866C-2C85E1843F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69779</c:v>
                </c:pt>
                <c:pt idx="1">
                  <c:v>178278</c:v>
                </c:pt>
                <c:pt idx="2">
                  <c:v>64283</c:v>
                </c:pt>
                <c:pt idx="3">
                  <c:v>70360</c:v>
                </c:pt>
                <c:pt idx="4">
                  <c:v>81230</c:v>
                </c:pt>
              </c:numCache>
            </c:numRef>
          </c:val>
          <c:smooth val="0"/>
          <c:extLst>
            <c:ext xmlns:c16="http://schemas.microsoft.com/office/drawing/2014/chart" uri="{C3380CC4-5D6E-409C-BE32-E72D297353CC}">
              <c16:uniqueId val="{00000001-C0F5-4C47-866C-2C85E1843FAD}"/>
            </c:ext>
          </c:extLst>
        </c:ser>
        <c:dLbls>
          <c:showLegendKey val="0"/>
          <c:showVal val="0"/>
          <c:showCatName val="0"/>
          <c:showSerName val="0"/>
          <c:showPercent val="0"/>
          <c:showBubbleSize val="0"/>
        </c:dLbls>
        <c:marker val="1"/>
        <c:smooth val="0"/>
        <c:axId val="51861376"/>
        <c:axId val="51863552"/>
      </c:lineChart>
      <c:catAx>
        <c:axId val="51861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863552"/>
        <c:crosses val="autoZero"/>
        <c:auto val="1"/>
        <c:lblAlgn val="ctr"/>
        <c:lblOffset val="100"/>
        <c:tickLblSkip val="1"/>
        <c:tickMarkSkip val="1"/>
        <c:noMultiLvlLbl val="0"/>
      </c:catAx>
      <c:valAx>
        <c:axId val="51863552"/>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861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3.92</c:v>
                </c:pt>
                <c:pt idx="1">
                  <c:v>3.75</c:v>
                </c:pt>
                <c:pt idx="2">
                  <c:v>2.7</c:v>
                </c:pt>
                <c:pt idx="3">
                  <c:v>5.34</c:v>
                </c:pt>
                <c:pt idx="4">
                  <c:v>3.81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109.94</c:v>
                </c:pt>
                <c:pt idx="1">
                  <c:v>105.15</c:v>
                </c:pt>
                <c:pt idx="2">
                  <c:v>109.49</c:v>
                </c:pt>
                <c:pt idx="3">
                  <c:v>111.31</c:v>
                </c:pt>
                <c:pt idx="4">
                  <c:v>120.61</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5754880"/>
        <c:axId val="115769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3.6</c:v>
                </c:pt>
                <c:pt idx="1">
                  <c:v>-5.19</c:v>
                </c:pt>
                <c:pt idx="2">
                  <c:v>2.2000000000000002</c:v>
                </c:pt>
                <c:pt idx="3">
                  <c:v>8.89</c:v>
                </c:pt>
                <c:pt idx="4">
                  <c:v>6.96</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5754880"/>
        <c:axId val="115769344"/>
      </c:lineChart>
      <c:catAx>
        <c:axId val="115754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769344"/>
        <c:crosses val="autoZero"/>
        <c:auto val="1"/>
        <c:lblAlgn val="ctr"/>
        <c:lblOffset val="100"/>
        <c:tickLblSkip val="1"/>
        <c:tickMarkSkip val="1"/>
        <c:noMultiLvlLbl val="0"/>
      </c:catAx>
      <c:valAx>
        <c:axId val="115769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754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農業用水事業特別会計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0.14000000000000001</c:v>
                </c:pt>
                <c:pt idx="4">
                  <c:v>#N/A</c:v>
                </c:pt>
                <c:pt idx="5">
                  <c:v>0.02</c:v>
                </c:pt>
                <c:pt idx="6">
                  <c:v>#N/A</c:v>
                </c:pt>
                <c:pt idx="7">
                  <c:v>0.03</c:v>
                </c:pt>
                <c:pt idx="8">
                  <c:v>#N/A</c:v>
                </c:pt>
                <c:pt idx="9">
                  <c:v>0.02</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0.23</c:v>
                </c:pt>
                <c:pt idx="2">
                  <c:v>#N/A</c:v>
                </c:pt>
                <c:pt idx="3">
                  <c:v>0.17</c:v>
                </c:pt>
                <c:pt idx="4">
                  <c:v>#N/A</c:v>
                </c:pt>
                <c:pt idx="5">
                  <c:v>0.11</c:v>
                </c:pt>
                <c:pt idx="6">
                  <c:v>#N/A</c:v>
                </c:pt>
                <c:pt idx="7">
                  <c:v>0.01</c:v>
                </c:pt>
                <c:pt idx="8">
                  <c:v>#N/A</c:v>
                </c:pt>
                <c:pt idx="9">
                  <c:v>0.04</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0.22</c:v>
                </c:pt>
                <c:pt idx="2">
                  <c:v>#N/A</c:v>
                </c:pt>
                <c:pt idx="3">
                  <c:v>0.23</c:v>
                </c:pt>
                <c:pt idx="4">
                  <c:v>#N/A</c:v>
                </c:pt>
                <c:pt idx="5">
                  <c:v>0.11</c:v>
                </c:pt>
                <c:pt idx="6">
                  <c:v>#N/A</c:v>
                </c:pt>
                <c:pt idx="7">
                  <c:v>0.06</c:v>
                </c:pt>
                <c:pt idx="8">
                  <c:v>#N/A</c:v>
                </c:pt>
                <c:pt idx="9">
                  <c:v>0.1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水をきれいにする事業特別会計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0.23</c:v>
                </c:pt>
                <c:pt idx="2">
                  <c:v>#N/A</c:v>
                </c:pt>
                <c:pt idx="3">
                  <c:v>0.3</c:v>
                </c:pt>
                <c:pt idx="4">
                  <c:v>#N/A</c:v>
                </c:pt>
                <c:pt idx="5">
                  <c:v>0.18</c:v>
                </c:pt>
                <c:pt idx="6">
                  <c:v>#N/A</c:v>
                </c:pt>
                <c:pt idx="7">
                  <c:v>0.11</c:v>
                </c:pt>
                <c:pt idx="8">
                  <c:v>#N/A</c:v>
                </c:pt>
                <c:pt idx="9">
                  <c:v>0.14000000000000001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土地開発事業特別会計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0.68</c:v>
                </c:pt>
                <c:pt idx="2">
                  <c:v>#N/A</c:v>
                </c:pt>
                <c:pt idx="3">
                  <c:v>0.05</c:v>
                </c:pt>
                <c:pt idx="4">
                  <c:v>#N/A</c:v>
                </c:pt>
                <c:pt idx="5">
                  <c:v>0.39</c:v>
                </c:pt>
                <c:pt idx="6">
                  <c:v>#N/A</c:v>
                </c:pt>
                <c:pt idx="7">
                  <c:v>0.34</c:v>
                </c:pt>
                <c:pt idx="8">
                  <c:v>#N/A</c:v>
                </c:pt>
                <c:pt idx="9">
                  <c:v>0.2</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0.97</c:v>
                </c:pt>
                <c:pt idx="2">
                  <c:v>#N/A</c:v>
                </c:pt>
                <c:pt idx="3">
                  <c:v>1.1100000000000001</c:v>
                </c:pt>
                <c:pt idx="4">
                  <c:v>#N/A</c:v>
                </c:pt>
                <c:pt idx="5">
                  <c:v>1.1200000000000001</c:v>
                </c:pt>
                <c:pt idx="6">
                  <c:v>#N/A</c:v>
                </c:pt>
                <c:pt idx="7">
                  <c:v>0.85</c:v>
                </c:pt>
                <c:pt idx="8">
                  <c:v>#N/A</c:v>
                </c:pt>
                <c:pt idx="9">
                  <c:v>1.23</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1.49</c:v>
                </c:pt>
                <c:pt idx="2">
                  <c:v>#N/A</c:v>
                </c:pt>
                <c:pt idx="3">
                  <c:v>2.0299999999999998</c:v>
                </c:pt>
                <c:pt idx="4">
                  <c:v>#N/A</c:v>
                </c:pt>
                <c:pt idx="5">
                  <c:v>1.1100000000000001</c:v>
                </c:pt>
                <c:pt idx="6">
                  <c:v>#N/A</c:v>
                </c:pt>
                <c:pt idx="7">
                  <c:v>1.45</c:v>
                </c:pt>
                <c:pt idx="8">
                  <c:v>#N/A</c:v>
                </c:pt>
                <c:pt idx="9">
                  <c:v>2.2999999999999998</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3.89</c:v>
                </c:pt>
                <c:pt idx="2">
                  <c:v>#N/A</c:v>
                </c:pt>
                <c:pt idx="3">
                  <c:v>3.6</c:v>
                </c:pt>
                <c:pt idx="4">
                  <c:v>#N/A</c:v>
                </c:pt>
                <c:pt idx="5">
                  <c:v>2.67</c:v>
                </c:pt>
                <c:pt idx="6">
                  <c:v>#N/A</c:v>
                </c:pt>
                <c:pt idx="7">
                  <c:v>5.29</c:v>
                </c:pt>
                <c:pt idx="8">
                  <c:v>#N/A</c:v>
                </c:pt>
                <c:pt idx="9">
                  <c:v>3.78</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1775872"/>
        <c:axId val="131785856"/>
      </c:barChart>
      <c:catAx>
        <c:axId val="131775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785856"/>
        <c:crosses val="autoZero"/>
        <c:auto val="1"/>
        <c:lblAlgn val="ctr"/>
        <c:lblOffset val="100"/>
        <c:tickLblSkip val="1"/>
        <c:tickMarkSkip val="1"/>
        <c:noMultiLvlLbl val="0"/>
      </c:catAx>
      <c:valAx>
        <c:axId val="131785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775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157</c:v>
                </c:pt>
                <c:pt idx="5">
                  <c:v>153</c:v>
                </c:pt>
                <c:pt idx="8">
                  <c:v>159</c:v>
                </c:pt>
                <c:pt idx="11">
                  <c:v>161</c:v>
                </c:pt>
                <c:pt idx="14">
                  <c:v>166</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11</c:v>
                </c:pt>
                <c:pt idx="3">
                  <c:v>12</c:v>
                </c:pt>
                <c:pt idx="6">
                  <c:v>13</c:v>
                </c:pt>
                <c:pt idx="9">
                  <c:v>15</c:v>
                </c:pt>
                <c:pt idx="12">
                  <c:v>11</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83</c:v>
                </c:pt>
                <c:pt idx="3">
                  <c:v>84</c:v>
                </c:pt>
                <c:pt idx="6">
                  <c:v>90</c:v>
                </c:pt>
                <c:pt idx="9">
                  <c:v>88</c:v>
                </c:pt>
                <c:pt idx="12">
                  <c:v>90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111</c:v>
                </c:pt>
                <c:pt idx="3">
                  <c:v>108</c:v>
                </c:pt>
                <c:pt idx="6">
                  <c:v>125</c:v>
                </c:pt>
                <c:pt idx="9">
                  <c:v>141</c:v>
                </c:pt>
                <c:pt idx="12">
                  <c:v>157</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468480"/>
        <c:axId val="2482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48</c:v>
                </c:pt>
                <c:pt idx="2">
                  <c:v>#N/A</c:v>
                </c:pt>
                <c:pt idx="3">
                  <c:v>#N/A</c:v>
                </c:pt>
                <c:pt idx="4">
                  <c:v>51</c:v>
                </c:pt>
                <c:pt idx="5">
                  <c:v>#N/A</c:v>
                </c:pt>
                <c:pt idx="6">
                  <c:v>#N/A</c:v>
                </c:pt>
                <c:pt idx="7">
                  <c:v>69</c:v>
                </c:pt>
                <c:pt idx="8">
                  <c:v>#N/A</c:v>
                </c:pt>
                <c:pt idx="9">
                  <c:v>#N/A</c:v>
                </c:pt>
                <c:pt idx="10">
                  <c:v>83</c:v>
                </c:pt>
                <c:pt idx="11">
                  <c:v>#N/A</c:v>
                </c:pt>
                <c:pt idx="12">
                  <c:v>#N/A</c:v>
                </c:pt>
                <c:pt idx="13">
                  <c:v>92</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468480"/>
        <c:axId val="2482944"/>
      </c:lineChart>
      <c:catAx>
        <c:axId val="2468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82944"/>
        <c:crosses val="autoZero"/>
        <c:auto val="1"/>
        <c:lblAlgn val="ctr"/>
        <c:lblOffset val="100"/>
        <c:tickLblSkip val="1"/>
        <c:tickMarkSkip val="1"/>
        <c:noMultiLvlLbl val="0"/>
      </c:catAx>
      <c:valAx>
        <c:axId val="2482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8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1957</c:v>
                </c:pt>
                <c:pt idx="5">
                  <c:v>1974</c:v>
                </c:pt>
                <c:pt idx="8">
                  <c:v>1961</c:v>
                </c:pt>
                <c:pt idx="11">
                  <c:v>1934</c:v>
                </c:pt>
                <c:pt idx="14">
                  <c:v>1882</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4533</c:v>
                </c:pt>
                <c:pt idx="5">
                  <c:v>4359</c:v>
                </c:pt>
                <c:pt idx="8">
                  <c:v>4412</c:v>
                </c:pt>
                <c:pt idx="11">
                  <c:v>4530</c:v>
                </c:pt>
                <c:pt idx="14">
                  <c:v>4646</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2</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668</c:v>
                </c:pt>
                <c:pt idx="3">
                  <c:v>694</c:v>
                </c:pt>
                <c:pt idx="6">
                  <c:v>668</c:v>
                </c:pt>
                <c:pt idx="9">
                  <c:v>622</c:v>
                </c:pt>
                <c:pt idx="12">
                  <c:v>620</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97</c:v>
                </c:pt>
                <c:pt idx="3">
                  <c:v>94</c:v>
                </c:pt>
                <c:pt idx="6">
                  <c:v>99</c:v>
                </c:pt>
                <c:pt idx="9">
                  <c:v>92</c:v>
                </c:pt>
                <c:pt idx="12">
                  <c:v>79</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1159</c:v>
                </c:pt>
                <c:pt idx="3">
                  <c:v>1393</c:v>
                </c:pt>
                <c:pt idx="6">
                  <c:v>1346</c:v>
                </c:pt>
                <c:pt idx="9">
                  <c:v>1290</c:v>
                </c:pt>
                <c:pt idx="12">
                  <c:v>1236</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1377</c:v>
                </c:pt>
                <c:pt idx="3">
                  <c:v>1424</c:v>
                </c:pt>
                <c:pt idx="6">
                  <c:v>1414</c:v>
                </c:pt>
                <c:pt idx="9">
                  <c:v>1387</c:v>
                </c:pt>
                <c:pt idx="12">
                  <c:v>1329</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2869120"/>
        <c:axId val="132875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2869120"/>
        <c:axId val="132875392"/>
      </c:lineChart>
      <c:catAx>
        <c:axId val="13286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2875392"/>
        <c:crosses val="autoZero"/>
        <c:auto val="1"/>
        <c:lblAlgn val="ctr"/>
        <c:lblOffset val="100"/>
        <c:tickLblSkip val="1"/>
        <c:tickMarkSkip val="1"/>
        <c:noMultiLvlLbl val="0"/>
      </c:catAx>
      <c:valAx>
        <c:axId val="132875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869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{9690126C-1F95-45EA-9F7D-4C1D96D118F9}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C8B0-4B0B-B2EB-5D844C971DCE}"/>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{33D81B63-8116-439C-B2D9-80CD17CDA89C}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C8B0-4B0B-B2EB-5D844C971DCE}"/>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{8A33134F-3CB2-41CC-9DCA-BA31190CBC1B}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C8B0-4B0B-B2EB-5D844C971DCE}"/>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{D77760FE-6624-457B-890D-46544AC17997}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C8B0-4B0B-B2EB-5D844C971DCE}"/>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{D8A31C70-011A-41DA-9037-EE5E2AD141C4}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C8B0-4B0B-B2EB-5D844C971DC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C8B0-4B0B-B2EB-5D844C971DCE}"/>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{1134FFF8-74E5-45B2-B1BA-97356034744F}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C8B0-4B0B-B2EB-5D844C971DCE}"/>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{306E1E66-BA1C-4651-B1C7-69999C4D68C5}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C8B0-4B0B-B2EB-5D844C971DCE}"/>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{41BB782F-0800-47B6-B98D-D009C5417D6B}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C8B0-4B0B-B2EB-5D844C971DCE}"/>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{8B07F034-2A35-4559-8211-01558AB5AC60}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C8B0-4B0B-B2EB-5D844C971DCE}"/>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{1254580D-F116-4638-9708-40BF53AD3A6F}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C8B0-4B0B-B2EB-5D844C971DC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C8B0-4B0B-B2EB-5D844C971DCE}"/>
            </c:ext>
          </c:extLst>
        </c:ser>
        <c:dLbls>
          <c:showLegendKey val="0"/>
          <c:showVal val="0"/>
          <c:showCatName val="0"/>
          <c:showSerName val="0"/>
          <c:showPercent val="0"/>
          <c:showBubbleSize val="0"/>
        </c:dLbls>
        <c:axId val="73185920"/>
        <c:axId val="73233152"/>
      </c:scatterChart>
      <c:valAx>
        <c:axId val="731859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233152"/>
        <c:crosses val="autoZero"/>
        <c:crossBetween val="midCat"/>
      </c:valAx>
      <c:valAx>
        <c:axId val="732331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1859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{47991A51-AA03-45A9-B995-6B1B4CA3044A}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C06-4804-AD07-142195E2179F}"/>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{151EA1A9-6427-4F3E-AC22-2107D3B978AF}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C06-4804-AD07-142195E2179F}"/>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{93AB0102-8B87-425F-9591-D4AC46B3F8AD}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C06-4804-AD07-142195E2179F}"/>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{250DBCEF-2A94-492E-BB19-226F75E0E009}</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C06-4804-AD07-142195E2179F}"/>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{C7069971-2B23-4CEA-9DB6-AF95F4703329}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C06-4804-AD07-142195E217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2.2000000000000002</c:v>
                </c:pt>
                <c:pt idx="1">
                  <c:v>2.9</c:v>
                </c:pt>
                <c:pt idx="2">
                  <c:v>3.5</c:v>
                </c:pt>
                <c:pt idx="3">
                  <c:v>4.2</c:v>
                </c:pt>
                <c:pt idx="4">
                  <c:v>5</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C06-4804-AD07-142195E2179F}"/>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{97D6B947-0400-4A99-95BD-324DB3A659D9}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C06-4804-AD07-142195E2179F}"/>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{E333029D-4D95-40E9-8C93-A46C0FDDA921}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C06-4804-AD07-142195E2179F}"/>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{38D406D9-CACC-49D6-88AD-D0CF637F7A30}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C06-4804-AD07-142195E2179F}"/>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{99736D79-224E-48B3-A99F-95735EA226DB}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C06-4804-AD07-142195E2179F}"/>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{2FC3F810-51EA-4C2E-B3BC-1E0ECAF0FFAD}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C06-4804-AD07-142195E217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6.9</c:v>
                </c:pt>
                <c:pt idx="3">
                  <c:v>7.2</c:v>
                </c:pt>
                <c:pt idx="4">
                  <c:v>6</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7C06-4804-AD07-142195E2179F}"/>
            </c:ext>
          </c:extLst>
        </c:ser>
        <c:dLbls>
          <c:showLegendKey val="0"/>
          <c:showVal val="0"/>
          <c:showCatName val="0"/>
          <c:showSerName val="0"/>
          <c:showPercent val="0"/>
          <c:showBubbleSize val="0"/>
        </c:dLbls>
        <c:axId val="72886528"/>
        <c:axId val="73273728"/>
      </c:scatterChart>
      <c:valAx>
        <c:axId val="72886528"/>
        <c:scaling>
          <c:orientation val="minMax"/>
          <c:max val="8.7999999999999989"/>
          <c:min val="5.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273728"/>
        <c:crosses val="autoZero"/>
        <c:crossBetween val="midCat"/>
      </c:valAx>
      <c:valAx>
        <c:axId val="7327372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865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実質公債費比率の分子が増加している要因としては、平成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年間、臨時財政対策債の償還期限を短縮したことにより、元利償還金と算入公債費等の差が大きくなったことが主な要因である。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次年度以降の大型事業に係る起債により更に上昇することが見込まれるが、世代間の負担の公平化と公債費負担の中長期的な観点から償還額の平準化と実質公債費比率の急激な上昇の抑制に努めることが必要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新たな起債を抑制してきたことにより、地方債の借入より償還額が多く将来負担額は減少し、老朽化した庁舎の建て替え等に備えて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財政調整基金への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積み立て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をしてきたことにより充当可能財源等は増加しているため、将来負担比率の分子は減少している。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次年度以降の大型事業については、</a:t>
          </a:r>
          <a:r>
            <a:rPr kumimoji="1" lang="ja-JP" altLang="ja-JP" sz="1400">
              <a:solidFill>
                <a:schemeClr val="dk1"/>
              </a:solidFill>
              <a:effectLst/>
              <a:latin typeface="+mn-lt"/>
              <a:ea typeface="+mn-ea"/>
              <a:cs typeface="+mn-cs"/>
            </a:rPr>
            <a:t>世代間の負担の公平化</a:t>
          </a:r>
          <a:r>
            <a:rPr kumimoji="1" lang="ja-JP" altLang="en-US" sz="1400">
              <a:solidFill>
                <a:schemeClr val="dk1"/>
              </a:solidFill>
              <a:effectLst/>
              <a:latin typeface="+mn-lt"/>
              <a:ea typeface="+mn-ea"/>
              <a:cs typeface="+mn-cs"/>
            </a:rPr>
            <a:t>と</a:t>
          </a:r>
          <a:r>
            <a:rPr kumimoji="1" lang="ja-JP" altLang="ja-JP" sz="1400">
              <a:solidFill>
                <a:schemeClr val="dk1"/>
              </a:solidFill>
              <a:effectLst/>
              <a:latin typeface="+mn-lt"/>
              <a:ea typeface="+mn-ea"/>
              <a:cs typeface="+mn-cs"/>
            </a:rPr>
            <a:t>公債費負担の中長期的な観点から</a:t>
          </a:r>
          <a:r>
            <a:rPr kumimoji="1" lang="ja-JP" altLang="en-US" sz="1400">
              <a:solidFill>
                <a:schemeClr val="dk1"/>
              </a:solidFill>
              <a:effectLst/>
              <a:latin typeface="+mn-lt"/>
              <a:ea typeface="+mn-ea"/>
              <a:cs typeface="+mn-cs"/>
            </a:rPr>
            <a:t>慎重な判断が必要である。</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BA4210D7-F0D2-4287-BE74-AD238B16AF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143FE12-121A-4B44-BD85-3B55DDBC1A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a:extLst>
            <a:ext uri="{FF2B5EF4-FFF2-40B4-BE49-F238E27FC236}">
              <a16:creationId xmlns:a16="http://schemas.microsoft.com/office/drawing/2014/main" id="{D4E9D6C5-210A-4278-8D47-49937314B388}"/>
            </a:ext>
          </a:extLst>
        </xdr:cNvPr>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a:extLst>
            <a:ext uri="{FF2B5EF4-FFF2-40B4-BE49-F238E27FC236}">
              <a16:creationId xmlns:a16="http://schemas.microsoft.com/office/drawing/2014/main" id="{BC0979A2-D9A3-426C-BC76-2AB5ECF1E126}"/>
            </a:ext>
          </a:extLst>
        </xdr:cNvPr>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a:extLst>
            <a:ext uri="{FF2B5EF4-FFF2-40B4-BE49-F238E27FC236}">
              <a16:creationId xmlns:a16="http://schemas.microsoft.com/office/drawing/2014/main" id="{E78D186A-251F-41D2-9AC6-586BE8602C6C}"/>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a:extLst>
            <a:ext uri="{FF2B5EF4-FFF2-40B4-BE49-F238E27FC236}">
              <a16:creationId xmlns:a16="http://schemas.microsoft.com/office/drawing/2014/main" id="{23177208-08A4-4D8A-B735-A039E920E648}"/>
            </a:ext>
          </a:extLst>
        </xdr:cNvPr>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a:extLst>
            <a:ext uri="{FF2B5EF4-FFF2-40B4-BE49-F238E27FC236}">
              <a16:creationId xmlns:a16="http://schemas.microsoft.com/office/drawing/2014/main" id="{8DA932EE-5AD5-4707-B8B1-7441AE2D2D7E}"/>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a:extLst>
            <a:ext uri="{FF2B5EF4-FFF2-40B4-BE49-F238E27FC236}">
              <a16:creationId xmlns:a16="http://schemas.microsoft.com/office/drawing/2014/main" id="{A0850CCF-6834-4509-9129-0E5079DF1F7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a:extLst>
            <a:ext uri="{FF2B5EF4-FFF2-40B4-BE49-F238E27FC236}">
              <a16:creationId xmlns:a16="http://schemas.microsoft.com/office/drawing/2014/main" id="{1CE83B83-C45D-450A-98F7-F4040F16723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a:extLst>
            <a:ext uri="{FF2B5EF4-FFF2-40B4-BE49-F238E27FC236}">
              <a16:creationId xmlns:a16="http://schemas.microsoft.com/office/drawing/2014/main" id="{78B8610A-19A5-477A-B3EA-78DC87B592C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a:extLst>
            <a:ext uri="{FF2B5EF4-FFF2-40B4-BE49-F238E27FC236}">
              <a16:creationId xmlns:a16="http://schemas.microsoft.com/office/drawing/2014/main" id="{B5B47BCB-A7B4-4960-A2C2-E2110A068D6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群馬県高山村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a:extLst>
            <a:ext uri="{FF2B5EF4-FFF2-40B4-BE49-F238E27FC236}">
              <a16:creationId xmlns:a16="http://schemas.microsoft.com/office/drawing/2014/main" id="{08C68AC6-0037-4ECC-B67C-12208419049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a:extLst>
            <a:ext uri="{FF2B5EF4-FFF2-40B4-BE49-F238E27FC236}">
              <a16:creationId xmlns:a16="http://schemas.microsoft.com/office/drawing/2014/main" id="{2A82C33C-665B-41D7-9294-F75C19E2398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a:extLst>
            <a:ext uri="{FF2B5EF4-FFF2-40B4-BE49-F238E27FC236}">
              <a16:creationId xmlns:a16="http://schemas.microsoft.com/office/drawing/2014/main" id="{5AAE65F2-E760-442F-94BA-34F64B294AC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a:extLst>
            <a:ext uri="{FF2B5EF4-FFF2-40B4-BE49-F238E27FC236}">
              <a16:creationId xmlns:a16="http://schemas.microsoft.com/office/drawing/2014/main" id="{EC9C0457-40DD-497A-B9B7-B9DEE04415C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a:extLst>
            <a:ext uri="{FF2B5EF4-FFF2-40B4-BE49-F238E27FC236}">
              <a16:creationId xmlns:a16="http://schemas.microsoft.com/office/drawing/2014/main" id="{BCDC5B41-00E5-4E38-B7A5-B8AFD85B5D3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a:extLst>
            <a:ext uri="{FF2B5EF4-FFF2-40B4-BE49-F238E27FC236}">
              <a16:creationId xmlns:a16="http://schemas.microsoft.com/office/drawing/2014/main" id="{2775E302-4EBA-4758-B440-BD5039431EC8}"/>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3,730
3,696
64.18
2,597,791
2,507,187
68,255
1,789,956
1,328,965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a:extLst>
            <a:ext uri="{FF2B5EF4-FFF2-40B4-BE49-F238E27FC236}">
              <a16:creationId xmlns:a16="http://schemas.microsoft.com/office/drawing/2014/main" id="{8F45DE3C-2D8D-4DBE-8D3D-65AAC2B0C1E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a:extLst>
            <a:ext uri="{FF2B5EF4-FFF2-40B4-BE49-F238E27FC236}">
              <a16:creationId xmlns:a16="http://schemas.microsoft.com/office/drawing/2014/main" id="{62CB2D67-1328-4BF6-81F6-251D4B374FE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a:extLst>
            <a:ext uri="{FF2B5EF4-FFF2-40B4-BE49-F238E27FC236}">
              <a16:creationId xmlns:a16="http://schemas.microsoft.com/office/drawing/2014/main" id="{687F09B9-D968-446D-B919-59FD86E2D1E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a:extLst>
            <a:ext uri="{FF2B5EF4-FFF2-40B4-BE49-F238E27FC236}">
              <a16:creationId xmlns:a16="http://schemas.microsoft.com/office/drawing/2014/main" id="{5C97216C-5F48-44B0-B084-01D8CB68709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a:extLst>
            <a:ext uri="{FF2B5EF4-FFF2-40B4-BE49-F238E27FC236}">
              <a16:creationId xmlns:a16="http://schemas.microsoft.com/office/drawing/2014/main" id="{218D0AEE-97BC-4B9C-8800-08FE0413829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a:extLst>
            <a:ext uri="{FF2B5EF4-FFF2-40B4-BE49-F238E27FC236}">
              <a16:creationId xmlns:a16="http://schemas.microsoft.com/office/drawing/2014/main" id="{A98502B8-04A9-4885-BD45-4CC4275D335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a:extLst>
            <a:ext uri="{FF2B5EF4-FFF2-40B4-BE49-F238E27FC236}">
              <a16:creationId xmlns:a16="http://schemas.microsoft.com/office/drawing/2014/main" id="{681E1492-607F-4E6D-819B-6518B5184056}"/>
            </a:ext>
          </a:extLst>
        </xdr:cNvPr>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a:extLst>
            <a:ext uri="{FF2B5EF4-FFF2-40B4-BE49-F238E27FC236}">
              <a16:creationId xmlns:a16="http://schemas.microsoft.com/office/drawing/2014/main" id="{C9716362-99E2-4AB3-B71F-D7BDBFCF5938}"/>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a:extLst>
            <a:ext uri="{FF2B5EF4-FFF2-40B4-BE49-F238E27FC236}">
              <a16:creationId xmlns:a16="http://schemas.microsoft.com/office/drawing/2014/main" id="{C8D30E13-53A9-4636-A573-D5C70F270317}"/>
            </a:ext>
          </a:extLst>
        </xdr:cNvPr>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a:extLst>
            <a:ext uri="{FF2B5EF4-FFF2-40B4-BE49-F238E27FC236}">
              <a16:creationId xmlns:a16="http://schemas.microsoft.com/office/drawing/2014/main" id="{6D3AB442-1370-4827-AC29-7B68D9DF357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a:extLst>
            <a:ext uri="{FF2B5EF4-FFF2-40B4-BE49-F238E27FC236}">
              <a16:creationId xmlns:a16="http://schemas.microsoft.com/office/drawing/2014/main" id="{E33BDCB6-31D4-4213-989F-55937F5C9E8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a:extLst>
            <a:ext uri="{FF2B5EF4-FFF2-40B4-BE49-F238E27FC236}">
              <a16:creationId xmlns:a16="http://schemas.microsoft.com/office/drawing/2014/main" id="{CD73C3D0-8DA4-4146-B3B4-EADB2CF0208E}"/>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a:extLst>
            <a:ext uri="{FF2B5EF4-FFF2-40B4-BE49-F238E27FC236}">
              <a16:creationId xmlns:a16="http://schemas.microsoft.com/office/drawing/2014/main" id="{D7A505F4-5B6B-44B0-AAC7-C6C9EDB823DA}"/>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a:extLst>
            <a:ext uri="{FF2B5EF4-FFF2-40B4-BE49-F238E27FC236}">
              <a16:creationId xmlns:a16="http://schemas.microsoft.com/office/drawing/2014/main" id="{19C1D5E9-B4FB-4CF3-B4A7-9BDBC38E3A4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a:extLst>
            <a:ext uri="{FF2B5EF4-FFF2-40B4-BE49-F238E27FC236}">
              <a16:creationId xmlns:a16="http://schemas.microsoft.com/office/drawing/2014/main" id="{CE13A2A2-58EC-49EF-BA92-F6288A5F786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a:extLst>
            <a:ext uri="{FF2B5EF4-FFF2-40B4-BE49-F238E27FC236}">
              <a16:creationId xmlns:a16="http://schemas.microsoft.com/office/drawing/2014/main" id="{DF38C835-4AF4-4AF9-AEAF-F549D4D9F1A5}"/>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a:extLst>
            <a:ext uri="{FF2B5EF4-FFF2-40B4-BE49-F238E27FC236}">
              <a16:creationId xmlns:a16="http://schemas.microsoft.com/office/drawing/2014/main" id="{E94ED45D-0842-4D94-BB39-7B6D89FB83A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a:extLst>
            <a:ext uri="{FF2B5EF4-FFF2-40B4-BE49-F238E27FC236}">
              <a16:creationId xmlns:a16="http://schemas.microsoft.com/office/drawing/2014/main" id="{D8185CBB-55D8-4228-B7B7-A54951B3FAA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a:extLst>
            <a:ext uri="{FF2B5EF4-FFF2-40B4-BE49-F238E27FC236}">
              <a16:creationId xmlns:a16="http://schemas.microsoft.com/office/drawing/2014/main" id="{0E61F24D-C9B6-4B63-87FF-C3D9FA60266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a:extLst>
            <a:ext uri="{FF2B5EF4-FFF2-40B4-BE49-F238E27FC236}">
              <a16:creationId xmlns:a16="http://schemas.microsoft.com/office/drawing/2014/main" id="{CBF120DD-BA31-4902-95E9-17A4554BDB1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a:extLst>
            <a:ext uri="{FF2B5EF4-FFF2-40B4-BE49-F238E27FC236}">
              <a16:creationId xmlns:a16="http://schemas.microsoft.com/office/drawing/2014/main" id="{BA4280BC-68DC-425C-8984-6A72C84EEE1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a:extLst>
            <a:ext uri="{FF2B5EF4-FFF2-40B4-BE49-F238E27FC236}">
              <a16:creationId xmlns:a16="http://schemas.microsoft.com/office/drawing/2014/main" id="{CA2BF156-ED39-492A-BFA1-00A02CF44F2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a:extLst>
            <a:ext uri="{FF2B5EF4-FFF2-40B4-BE49-F238E27FC236}">
              <a16:creationId xmlns:a16="http://schemas.microsoft.com/office/drawing/2014/main" id="{998771F1-ABBB-4730-BCC7-1E294637F1A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a:extLst>
            <a:ext uri="{FF2B5EF4-FFF2-40B4-BE49-F238E27FC236}">
              <a16:creationId xmlns:a16="http://schemas.microsoft.com/office/drawing/2014/main" id="{4AB58A96-1339-48BF-A969-15FE6AEFA23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a:extLst>
            <a:ext uri="{FF2B5EF4-FFF2-40B4-BE49-F238E27FC236}">
              <a16:creationId xmlns:a16="http://schemas.microsoft.com/office/drawing/2014/main" id="{A7FE473D-8126-48A0-971C-EB40FB14DA4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a:extLst>
            <a:ext uri="{FF2B5EF4-FFF2-40B4-BE49-F238E27FC236}">
              <a16:creationId xmlns:a16="http://schemas.microsoft.com/office/drawing/2014/main" id="{D1393330-FC04-4E75-AF46-48F19F2EB33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a:extLst>
            <a:ext uri="{FF2B5EF4-FFF2-40B4-BE49-F238E27FC236}">
              <a16:creationId xmlns:a16="http://schemas.microsoft.com/office/drawing/2014/main" id="{F35E1C6E-CF3A-4B5B-AF53-7A599E44B293}"/>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a:extLst>
            <a:ext uri="{FF2B5EF4-FFF2-40B4-BE49-F238E27FC236}">
              <a16:creationId xmlns:a16="http://schemas.microsoft.com/office/drawing/2014/main" id="{AF6B84BF-3FC2-463D-9A40-675613367A2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a:extLst>
            <a:ext uri="{FF2B5EF4-FFF2-40B4-BE49-F238E27FC236}">
              <a16:creationId xmlns:a16="http://schemas.microsoft.com/office/drawing/2014/main" id="{9F6BBC81-4499-426D-8299-6DC6EA35EB14}"/>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a:extLst>
            <a:ext uri="{FF2B5EF4-FFF2-40B4-BE49-F238E27FC236}">
              <a16:creationId xmlns:a16="http://schemas.microsoft.com/office/drawing/2014/main" id="{CFFF1E22-2418-44C6-9E80-8C6112A677B1}"/>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a:extLst>
            <a:ext uri="{FF2B5EF4-FFF2-40B4-BE49-F238E27FC236}">
              <a16:creationId xmlns:a16="http://schemas.microsoft.com/office/drawing/2014/main" id="{32CB7640-3780-4B72-AAE4-A1D619234AA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a:extLst>
            <a:ext uri="{FF2B5EF4-FFF2-40B4-BE49-F238E27FC236}">
              <a16:creationId xmlns:a16="http://schemas.microsoft.com/office/drawing/2014/main" id="{153C488B-5905-4195-BC4F-14E2FADA192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a:extLst>
            <a:ext uri="{FF2B5EF4-FFF2-40B4-BE49-F238E27FC236}">
              <a16:creationId xmlns:a16="http://schemas.microsoft.com/office/drawing/2014/main" id="{7F9478C2-5DF3-4627-ABF7-D1FF4F0EDBE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a:extLst>
            <a:ext uri="{FF2B5EF4-FFF2-40B4-BE49-F238E27FC236}">
              <a16:creationId xmlns:a16="http://schemas.microsoft.com/office/drawing/2014/main" id="{BDA1B53C-8210-465C-97AD-600BBF13925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a:extLst>
            <a:ext uri="{FF2B5EF4-FFF2-40B4-BE49-F238E27FC236}">
              <a16:creationId xmlns:a16="http://schemas.microsoft.com/office/drawing/2014/main" id="{CEFE8AFF-52ED-4735-8596-4F6DFBC2BD6F}"/>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a:extLst>
            <a:ext uri="{FF2B5EF4-FFF2-40B4-BE49-F238E27FC236}">
              <a16:creationId xmlns:a16="http://schemas.microsoft.com/office/drawing/2014/main" id="{68C14969-BC82-438D-AC98-B2F10944EF8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a:extLst>
            <a:ext uri="{FF2B5EF4-FFF2-40B4-BE49-F238E27FC236}">
              <a16:creationId xmlns:a16="http://schemas.microsoft.com/office/drawing/2014/main" id="{674AF649-B65C-4530-96C4-1D92D3DDE20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a:extLst>
            <a:ext uri="{FF2B5EF4-FFF2-40B4-BE49-F238E27FC236}">
              <a16:creationId xmlns:a16="http://schemas.microsoft.com/office/drawing/2014/main" id="{E1F76232-251A-4724-8790-5753D699E015}"/>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a:extLst>
            <a:ext uri="{FF2B5EF4-FFF2-40B4-BE49-F238E27FC236}">
              <a16:creationId xmlns:a16="http://schemas.microsoft.com/office/drawing/2014/main" id="{66FC1213-E062-4FC6-9346-E574780C4D5E}"/>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a:extLst>
            <a:ext uri="{FF2B5EF4-FFF2-40B4-BE49-F238E27FC236}">
              <a16:creationId xmlns:a16="http://schemas.microsoft.com/office/drawing/2014/main" id="{450E358D-59A6-4CEC-8AAB-8F01CCE8EA8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a:extLst>
            <a:ext uri="{FF2B5EF4-FFF2-40B4-BE49-F238E27FC236}">
              <a16:creationId xmlns:a16="http://schemas.microsoft.com/office/drawing/2014/main" id="{001A25E6-10E3-4D49-A5D9-9D8A5D8256B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E96CBF6E-1D3E-4618-ADFA-6E36E151242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3017C7E7-3FE4-4955-8850-3F7F4D41E6A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DEBAA4AB-CEEF-48C4-9159-077AB2C54EB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3C35DD57-94CE-4A90-90F6-279BB088990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群馬県高山村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3902C29A-72A2-4D92-9DF4-D570C2DE352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3F94523D-2CB3-4B54-9CF0-9BE44DE699B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9D1FE2CE-11B4-4C73-8FF0-B33DDA2F29C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42486921-12B8-44EF-A7C2-751655D6657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4C3D4DB4-3F6E-477A-BF25-0F067867B36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AC21E343-6BDB-4866-A8E7-98DE64305DDB}"/>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3,730
3,696
64.18
2,597,791
2,507,187
68,255
1,789,956
1,328,965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E1AC36BB-BCE0-4870-84E1-571EA011E76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5A329013-ABE5-4CAA-9B02-7164E59FDD3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A73D0C52-977E-494A-9472-8669648416F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3D32540E-4FC5-4FE2-A7B2-2C5847D4284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81421E3D-599C-4F67-A6BB-C4649DDC80D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E5D020C8-8A26-4BBE-9FD5-472BE6D2042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4ACECF37-689E-4BB4-A33A-62C847482ED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E6A53F67-2751-4D47-8649-69EC57A8F119}"/>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2E5EB098-538D-440D-BBAD-D2E8BE9AF87F}"/>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28FA711F-C100-4290-9403-161EE398CC1D}"/>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09D6109E-B116-4A80-A3CD-5436D7D7A1AA}"/>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A96C9623-7B9E-483C-964A-0CD34796BA7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F070A6CA-09EE-4E71-9F34-D7E8A8C8F8F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7FE7958B-DC84-4B0E-97EC-BC8D55AC680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24C26615-7864-493F-B444-7D6EDDEA511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6D5AD069-2620-41CD-B5F2-1E35B218F70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CD49E8F5-DAC0-4874-88DA-FFCCB7F7A27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5C490767-E989-4E1B-8B28-FF970A79DDA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群馬県高山村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700D540D-B5F8-4FD3-B6AA-33FDB7B7683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A9C2E78F-06EB-4531-95B1-8CBB39A0495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2B646893-A639-446C-8400-636BEE5051B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354F1DF3-B481-41F0-A6AE-B1CB75CC2E5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67A2BA42-5AE7-4930-919D-DD2C8C41A2E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A69BD322-6F64-4711-AFC3-5C0CF591308B}"/>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3,730
3,696
64.18
2,597,791
2,507,187
68,255
1,789,956
1,328,965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4ED60FBC-AF94-41CE-B182-CD26E3809FB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E8F94A86-F774-442E-A4D9-BEDCC2763A1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92188BDF-BBB6-40CA-8A9C-E6FFBA2C0DF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ED758CBB-2768-4802-95ED-8870F30D8F9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C363C071-22AE-49A0-A0C1-322ECC2B946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6C261907-EC99-4DD9-81CB-808FAB64FFB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4453FADE-EEBE-46EE-B2D9-508BCCB8F626}"/>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003FDC59-1CB8-415C-8853-B113795A548E}"/>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41D80A69-BABF-4B7A-9D15-2FA7AF12FCDE}"/>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145E70FF-46B2-4FB1-8ED5-B08AF6EBAD4B}"/>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0DE7DA92-FE51-424E-AE02-077A0ED676C8}"/>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6481272D-23EA-45D2-BF13-D61E9EA206A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E0DB5891-9139-40DF-84FF-22BBD23798F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87B05EDB-60B9-48F5-9EB1-79FD250F186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群馬県高山村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3,730
3,696
64.18
2,597,791
2,507,187
68,255
1,789,956
1,328,965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前年度と同数値ではあるが基準財政収入額は減少し、基準財政需要額が増加したため単年度では</a:t>
          </a:r>
          <a:r>
            <a:rPr kumimoji="1" lang="en-US" altLang="ja-JP" sz="1300">
              <a:latin typeface="ＭＳ Ｐゴシック"/>
            </a:rPr>
            <a:t>0.03</a:t>
          </a:r>
          <a:r>
            <a:rPr kumimoji="1" lang="ja-JP" altLang="en-US" sz="1300">
              <a:latin typeface="ＭＳ Ｐゴシック"/>
            </a:rPr>
            <a:t>ポイントの減少となった。この</a:t>
          </a:r>
          <a:r>
            <a:rPr kumimoji="1" lang="en-US" altLang="ja-JP" sz="1300">
              <a:latin typeface="ＭＳ Ｐゴシック"/>
            </a:rPr>
            <a:t>5</a:t>
          </a:r>
          <a:r>
            <a:rPr kumimoji="1" lang="ja-JP" altLang="en-US" sz="1300">
              <a:latin typeface="ＭＳ Ｐゴシック"/>
            </a:rPr>
            <a:t>年間を比較しても緩やかに減少を続けている状況である。これには、固定資産税（償却資産）の減収が大きく影響してきたが、次年度以降は増収が見込まれるため、財政力指数の改善も見込まれる。</a:t>
          </a:r>
          <a:endParaRPr kumimoji="1" lang="en-US" altLang="ja-JP" sz="1300">
            <a:latin typeface="ＭＳ Ｐゴシック"/>
          </a:endParaRPr>
        </a:p>
        <a:p>
          <a:r>
            <a:rPr kumimoji="1" lang="ja-JP" altLang="en-US" sz="1300">
              <a:latin typeface="ＭＳ Ｐゴシック"/>
            </a:rPr>
            <a:t>　類似団体内平均との比較では、</a:t>
          </a:r>
          <a:r>
            <a:rPr kumimoji="1" lang="en-US" altLang="ja-JP" sz="1300">
              <a:latin typeface="ＭＳ Ｐゴシック"/>
            </a:rPr>
            <a:t>0.12</a:t>
          </a:r>
          <a:r>
            <a:rPr kumimoji="1" lang="ja-JP" altLang="en-US" sz="1300">
              <a:latin typeface="ＭＳ Ｐゴシック"/>
            </a:rPr>
            <a:t>ポイント上回っているが依然として低い水準であるため、ゼロ予算事業を含め徹底した事業の見直しによる効率的な行財政運営を進め財政基盤の強化に努める。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a:extLst>
            <a:ext uri="{FF2B5EF4-FFF2-40B4-BE49-F238E27FC236}">
              <a16:creationId xmlns:a16="http://schemas.microsoft.com/office/drawing/2014/main" id="{00000000-0008-0000-0300-000039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143192</xdr:rowOff>
    </xdr:from>
    <xdr:to>
      <xdr:col>7</xdr:col>
      <xdr:colOff>152400</xdr:colOff>
      <xdr:row>44</xdr:row>
      <xdr:rowOff>8255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flipV="1">
          <a:off x="4953000" y="6315392"/>
          <a:ext cx="0" cy="1236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151782</xdr:rowOff>
    </xdr:from>
    <xdr:ext cx="762000" cy="259045"/>
    <xdr:sp macro="" textlink="">
      <xdr:nvSpPr>
        <xdr:cNvPr id="59" name="財政力最小値テキスト">
          <a:extLst>
            <a:ext uri="{FF2B5EF4-FFF2-40B4-BE49-F238E27FC236}">
              <a16:creationId xmlns:a16="http://schemas.microsoft.com/office/drawing/2014/main" id="{00000000-0008-0000-0300-00003B000000}"/>
            </a:ext>
          </a:extLst>
        </xdr:cNvPr>
        <xdr:cNvSpPr txBox="1"/>
      </xdr:nvSpPr>
      <xdr:spPr>
        <a:xfrm>
          <a:off x="5041900" y="752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8255</xdr:rowOff>
    </xdr:from>
    <xdr:to>
      <xdr:col>7</xdr:col>
      <xdr:colOff>241300</xdr:colOff>
      <xdr:row>44</xdr:row>
      <xdr:rowOff>8255</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4864100" y="755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58119</xdr:rowOff>
    </xdr:from>
    <xdr:ext cx="762000" cy="259045"/>
    <xdr:sp macro="" textlink="">
      <xdr:nvSpPr>
        <xdr:cNvPr id="61" name="財政力最大値テキスト">
          <a:extLst>
            <a:ext uri="{FF2B5EF4-FFF2-40B4-BE49-F238E27FC236}">
              <a16:creationId xmlns:a16="http://schemas.microsoft.com/office/drawing/2014/main" id="{00000000-0008-0000-0300-00003D000000}"/>
            </a:ext>
          </a:extLst>
        </xdr:cNvPr>
        <xdr:cNvSpPr txBox="1"/>
      </xdr:nvSpPr>
      <xdr:spPr>
        <a:xfrm>
          <a:off x="5041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7</xdr:col>
      <xdr:colOff>63500</xdr:colOff>
      <xdr:row>36</xdr:row>
      <xdr:rowOff>143192</xdr:rowOff>
    </xdr:from>
    <xdr:to>
      <xdr:col>7</xdr:col>
      <xdr:colOff>241300</xdr:colOff>
      <xdr:row>36</xdr:row>
      <xdr:rowOff>143192</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4864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34925</xdr:rowOff>
    </xdr:from>
    <xdr:to>
      <xdr:col>7</xdr:col>
      <xdr:colOff>152400</xdr:colOff>
      <xdr:row>43</xdr:row>
      <xdr:rowOff>34925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114800" y="7407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28592</xdr:rowOff>
    </xdr:from>
    <xdr:ext cx="762000" cy="259045"/>
    <xdr:sp macro="" textlink="">
      <xdr:nvSpPr>
        <xdr:cNvPr id="64" name="財政力平均値テキスト">
          <a:extLst>
            <a:ext uri="{FF2B5EF4-FFF2-40B4-BE49-F238E27FC236}">
              <a16:creationId xmlns:a16="http://schemas.microsoft.com/office/drawing/2014/main" id="{00000000-0008-0000-0300-000040000000}"/>
            </a:ext>
          </a:extLst>
        </xdr:cNvPr>
        <xdr:cNvSpPr txBox="1"/>
      </xdr:nvSpPr>
      <xdr:spPr>
        <a:xfrm>
          <a:off x="5041900" y="74009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56515</xdr:rowOff>
    </xdr:from>
    <xdr:to>
      <xdr:col>7</xdr:col>
      <xdr:colOff>203200</xdr:colOff>
      <xdr:row>43</xdr:row>
      <xdr:rowOff>158115</xdr:rowOff>
    </xdr:to>
    <xdr:sp macro="" textlink="">
      <xdr:nvSpPr>
        <xdr:cNvPr id="65" name="フローチャート : 判断 64">
          <a:extLst>
            <a:ext uri="{FF2B5EF4-FFF2-40B4-BE49-F238E27FC236}">
              <a16:creationId xmlns:a16="http://schemas.microsoft.com/office/drawing/2014/main" id="{00000000-0008-0000-0300-000041000000}"/>
            </a:ext>
          </a:extLst>
        </xdr:cNvPr>
        <xdr:cNvSpPr/>
      </xdr:nvSpPr>
      <xdr:spPr>
        <a:xfrm>
          <a:off x="49022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28893</xdr:rowOff>
    </xdr:from>
    <xdr:to>
      <xdr:col>6</xdr:col>
      <xdr:colOff>0</xdr:colOff>
      <xdr:row>43</xdr:row>
      <xdr:rowOff>34925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3225800" y="740124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32385</xdr:rowOff>
    </xdr:from>
    <xdr:to>
      <xdr:col>6</xdr:col>
      <xdr:colOff>50800</xdr:colOff>
      <xdr:row>43</xdr:row>
      <xdr:rowOff>133985</xdr:rowOff>
    </xdr:to>
    <xdr:sp macro="" textlink="">
      <xdr:nvSpPr>
        <xdr:cNvPr id="67" name="フローチャート : 判断 66">
          <a:extLst>
            <a:ext uri="{FF2B5EF4-FFF2-40B4-BE49-F238E27FC236}">
              <a16:creationId xmlns:a16="http://schemas.microsoft.com/office/drawing/2014/main" id="{00000000-0008-0000-0300-000043000000}"/>
            </a:ext>
          </a:extLst>
        </xdr:cNvPr>
        <xdr:cNvSpPr/>
      </xdr:nvSpPr>
      <xdr:spPr>
        <a:xfrm>
          <a:off x="4064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118762</xdr:rowOff>
    </xdr:from>
    <xdr:ext cx="736600" cy="259045"/>
    <xdr:sp macro="" textlink="">
      <xdr:nvSpPr>
        <xdr:cNvPr id="68" name="テキスト ボックス 67">
          <a:extLst>
            <a:ext uri="{FF2B5EF4-FFF2-40B4-BE49-F238E27FC236}">
              <a16:creationId xmlns:a16="http://schemas.microsoft.com/office/drawing/2014/main" id="{00000000-0008-0000-0300-000044000000}"/>
            </a:ext>
          </a:extLst>
        </xdr:cNvPr>
        <xdr:cNvSpPr txBox="1"/>
      </xdr:nvSpPr>
      <xdr:spPr>
        <a:xfrm>
          <a:off x="3733800" y="749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28893</xdr:rowOff>
    </xdr:from>
    <xdr:to>
      <xdr:col>4</xdr:col>
      <xdr:colOff>482600</xdr:colOff>
      <xdr:row>43</xdr:row>
      <xdr:rowOff>28893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2336800" y="7401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38418</xdr:rowOff>
    </xdr:from>
    <xdr:to>
      <xdr:col>4</xdr:col>
      <xdr:colOff>533400</xdr:colOff>
      <xdr:row>43</xdr:row>
      <xdr:rowOff>140018</xdr:rowOff>
    </xdr:to>
    <xdr:sp macro="" textlink="">
      <xdr:nvSpPr>
        <xdr:cNvPr id="70" name="フローチャート : 判断 69">
          <a:extLst>
            <a:ext uri="{FF2B5EF4-FFF2-40B4-BE49-F238E27FC236}">
              <a16:creationId xmlns:a16="http://schemas.microsoft.com/office/drawing/2014/main" id="{00000000-0008-0000-0300-000046000000}"/>
            </a:ext>
          </a:extLst>
        </xdr:cNvPr>
        <xdr:cNvSpPr/>
      </xdr:nvSpPr>
      <xdr:spPr>
        <a:xfrm>
          <a:off x="3175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124795</xdr:rowOff>
    </xdr:from>
    <xdr:ext cx="7620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2844800" y="749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22860</xdr:rowOff>
    </xdr:from>
    <xdr:to>
      <xdr:col>3</xdr:col>
      <xdr:colOff>279400</xdr:colOff>
      <xdr:row>43</xdr:row>
      <xdr:rowOff>28893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1447800" y="739521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44450</xdr:rowOff>
    </xdr:from>
    <xdr:to>
      <xdr:col>3</xdr:col>
      <xdr:colOff>330200</xdr:colOff>
      <xdr:row>43</xdr:row>
      <xdr:rowOff>146050</xdr:rowOff>
    </xdr:to>
    <xdr:sp macro="" textlink="">
      <xdr:nvSpPr>
        <xdr:cNvPr id="73" name="フローチャート : 判断 72">
          <a:extLst>
            <a:ext uri="{FF2B5EF4-FFF2-40B4-BE49-F238E27FC236}">
              <a16:creationId xmlns:a16="http://schemas.microsoft.com/office/drawing/2014/main" id="{00000000-0008-0000-0300-000049000000}"/>
            </a:ext>
          </a:extLst>
        </xdr:cNvPr>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38418</xdr:rowOff>
    </xdr:from>
    <xdr:to>
      <xdr:col>2</xdr:col>
      <xdr:colOff>127000</xdr:colOff>
      <xdr:row>43</xdr:row>
      <xdr:rowOff>140018</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1397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124795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1066800" y="749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82" name="円/楕円 81">
          <a:extLst>
            <a:ext uri="{FF2B5EF4-FFF2-40B4-BE49-F238E27FC236}">
              <a16:creationId xmlns:a16="http://schemas.microsoft.com/office/drawing/2014/main" id="{00000000-0008-0000-0300-000052000000}"/>
            </a:ext>
          </a:extLst>
        </xdr:cNvPr>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652</xdr:rowOff>
    </xdr:from>
    <xdr:ext cx="762000" cy="259045"/>
    <xdr:sp macro="" textlink="">
      <xdr:nvSpPr>
        <xdr:cNvPr id="83" name="財政力該当値テキスト">
          <a:extLst>
            <a:ext uri="{FF2B5EF4-FFF2-40B4-BE49-F238E27FC236}">
              <a16:creationId xmlns:a16="http://schemas.microsoft.com/office/drawing/2014/main" id="{00000000-0008-0000-0300-000053000000}"/>
            </a:ext>
          </a:extLst>
        </xdr:cNvPr>
        <xdr:cNvSpPr txBox="1"/>
      </xdr:nvSpPr>
      <xdr:spPr>
        <a:xfrm>
          <a:off x="50419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155575</xdr:rowOff>
    </xdr:from>
    <xdr:to>
      <xdr:col>6</xdr:col>
      <xdr:colOff>50800</xdr:colOff>
      <xdr:row>43</xdr:row>
      <xdr:rowOff>85725</xdr:rowOff>
    </xdr:to>
    <xdr:sp macro="" textlink="">
      <xdr:nvSpPr>
        <xdr:cNvPr id="84" name="円/楕円 83">
          <a:extLst>
            <a:ext uri="{FF2B5EF4-FFF2-40B4-BE49-F238E27FC236}">
              <a16:creationId xmlns:a16="http://schemas.microsoft.com/office/drawing/2014/main" id="{00000000-0008-0000-0300-000054000000}"/>
            </a:ext>
          </a:extLst>
        </xdr:cNvPr>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149543</xdr:rowOff>
    </xdr:from>
    <xdr:to>
      <xdr:col>4</xdr:col>
      <xdr:colOff>533400</xdr:colOff>
      <xdr:row>43</xdr:row>
      <xdr:rowOff>79693</xdr:rowOff>
    </xdr:to>
    <xdr:sp macro="" textlink="">
      <xdr:nvSpPr>
        <xdr:cNvPr id="86" name="円/楕円 85">
          <a:extLst>
            <a:ext uri="{FF2B5EF4-FFF2-40B4-BE49-F238E27FC236}">
              <a16:creationId xmlns:a16="http://schemas.microsoft.com/office/drawing/2014/main" id="{00000000-0008-0000-0300-000056000000}"/>
            </a:ext>
          </a:extLst>
        </xdr:cNvPr>
        <xdr:cNvSpPr/>
      </xdr:nvSpPr>
      <xdr:spPr>
        <a:xfrm>
          <a:off x="3175000" y="73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89870</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844800" y="711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149543</xdr:rowOff>
    </xdr:from>
    <xdr:to>
      <xdr:col>3</xdr:col>
      <xdr:colOff>330200</xdr:colOff>
      <xdr:row>43</xdr:row>
      <xdr:rowOff>79693</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2286000" y="73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89870</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955800" y="711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143510</xdr:rowOff>
    </xdr:from>
    <xdr:to>
      <xdr:col>2</xdr:col>
      <xdr:colOff>127000</xdr:colOff>
      <xdr:row>43</xdr:row>
      <xdr:rowOff>73660</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1397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83837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1066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a:extLst>
            <a:ext uri="{FF2B5EF4-FFF2-40B4-BE49-F238E27FC236}">
              <a16:creationId xmlns:a16="http://schemas.microsoft.com/office/drawing/2014/main" id="{00000000-0008-0000-0300-00005C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a:extLst>
            <a:ext uri="{FF2B5EF4-FFF2-40B4-BE49-F238E27FC236}">
              <a16:creationId xmlns:a16="http://schemas.microsoft.com/office/drawing/2014/main" id="{00000000-0008-0000-0300-000068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a:t>
          </a:r>
          <a:r>
            <a:rPr kumimoji="1" lang="en-US" altLang="ja-JP" sz="1300">
              <a:latin typeface="ＭＳ Ｐゴシック"/>
            </a:rPr>
            <a:t>3.8</a:t>
          </a:r>
          <a:r>
            <a:rPr kumimoji="1" lang="ja-JP" altLang="en-US" sz="1300">
              <a:latin typeface="ＭＳ Ｐゴシック"/>
            </a:rPr>
            <a:t>ポイントの向上となった。これは、村税等の経常的な一般財源の総額は減少したものの、国民健康保険事業特別会計等への繰出金がより減少したことが大きな要因である。</a:t>
          </a:r>
          <a:endParaRPr kumimoji="1" lang="en-US" altLang="ja-JP" sz="1300">
            <a:latin typeface="ＭＳ Ｐゴシック"/>
          </a:endParaRPr>
        </a:p>
        <a:p>
          <a:r>
            <a:rPr kumimoji="1" lang="ja-JP" altLang="en-US" sz="1300">
              <a:latin typeface="ＭＳ Ｐゴシック"/>
            </a:rPr>
            <a:t>　しかし類似団体内平均との比較では</a:t>
          </a:r>
          <a:r>
            <a:rPr kumimoji="1" lang="en-US" altLang="ja-JP" sz="1300">
              <a:latin typeface="ＭＳ Ｐゴシック"/>
            </a:rPr>
            <a:t>3.8</a:t>
          </a:r>
          <a:r>
            <a:rPr kumimoji="1" lang="ja-JP" altLang="en-US" sz="1300">
              <a:latin typeface="ＭＳ Ｐゴシック"/>
            </a:rPr>
            <a:t>ポイント高く、この</a:t>
          </a:r>
          <a:r>
            <a:rPr kumimoji="1" lang="en-US" altLang="ja-JP" sz="1300">
              <a:latin typeface="ＭＳ Ｐゴシック"/>
            </a:rPr>
            <a:t>5</a:t>
          </a:r>
          <a:r>
            <a:rPr kumimoji="1" lang="ja-JP" altLang="en-US" sz="1300">
              <a:latin typeface="ＭＳ Ｐゴシック"/>
            </a:rPr>
            <a:t>年間いずれも高い比率で推移していることから、村税等の収納対策の強化や事業の見直しにより経常的経費の削減に努める。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a:extLst>
            <a:ext uri="{FF2B5EF4-FFF2-40B4-BE49-F238E27FC236}">
              <a16:creationId xmlns:a16="http://schemas.microsoft.com/office/drawing/2014/main" id="{00000000-0008-0000-0300-00006A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8" name="財政構造の弾力性グラフ枠">
          <a:extLst>
            <a:ext uri="{FF2B5EF4-FFF2-40B4-BE49-F238E27FC236}">
              <a16:creationId xmlns:a16="http://schemas.microsoft.com/office/drawing/2014/main" id="{00000000-0008-0000-0300-000076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164592</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flipV="1">
          <a:off x="4953000" y="9950450"/>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136669</xdr:rowOff>
    </xdr:from>
    <xdr:ext cx="762000" cy="259045"/>
    <xdr:sp macro="" textlink="">
      <xdr:nvSpPr>
        <xdr:cNvPr id="120" name="財政構造の弾力性最小値テキスト">
          <a:extLst>
            <a:ext uri="{FF2B5EF4-FFF2-40B4-BE49-F238E27FC236}">
              <a16:creationId xmlns:a16="http://schemas.microsoft.com/office/drawing/2014/main" id="{00000000-0008-0000-0300-000078000000}"/>
            </a:ext>
          </a:extLst>
        </xdr:cNvPr>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7</xdr:col>
      <xdr:colOff>63500</xdr:colOff>
      <xdr:row>66</xdr:row>
      <xdr:rowOff>164592</xdr:rowOff>
    </xdr:from>
    <xdr:to>
      <xdr:col>7</xdr:col>
      <xdr:colOff>241300</xdr:colOff>
      <xdr:row>66</xdr:row>
      <xdr:rowOff>164592</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22" name="財政構造の弾力性最大値テキスト">
          <a:extLst>
            <a:ext uri="{FF2B5EF4-FFF2-40B4-BE49-F238E27FC236}">
              <a16:creationId xmlns:a16="http://schemas.microsoft.com/office/drawing/2014/main" id="{00000000-0008-0000-0300-00007A000000}"/>
            </a:ext>
          </a:extLst>
        </xdr:cNvPr>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169926</xdr:rowOff>
    </xdr:from>
    <xdr:to>
      <xdr:col>7</xdr:col>
      <xdr:colOff>152400</xdr:colOff>
      <xdr:row>64</xdr:row>
      <xdr:rowOff>10414</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114800" y="10799826"/>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123715</xdr:rowOff>
    </xdr:from>
    <xdr:ext cx="762000" cy="259045"/>
    <xdr:sp macro="" textlink="">
      <xdr:nvSpPr>
        <xdr:cNvPr id="125" name="財政構造の弾力性平均値テキスト">
          <a:extLst>
            <a:ext uri="{FF2B5EF4-FFF2-40B4-BE49-F238E27FC236}">
              <a16:creationId xmlns:a16="http://schemas.microsoft.com/office/drawing/2014/main" id="{00000000-0008-0000-0300-00007D000000}"/>
            </a:ext>
          </a:extLst>
        </xdr:cNvPr>
        <xdr:cNvSpPr txBox="1"/>
      </xdr:nvSpPr>
      <xdr:spPr>
        <a:xfrm>
          <a:off x="5041900" y="10410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26" name="フローチャート : 判断 125">
          <a:extLst>
            <a:ext uri="{FF2B5EF4-FFF2-40B4-BE49-F238E27FC236}">
              <a16:creationId xmlns:a16="http://schemas.microsoft.com/office/drawing/2014/main" id="{00000000-0008-0000-0300-00007E000000}"/>
            </a:ext>
          </a:extLst>
        </xdr:cNvPr>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167386</xdr:rowOff>
    </xdr:from>
    <xdr:to>
      <xdr:col>6</xdr:col>
      <xdr:colOff>0</xdr:colOff>
      <xdr:row>64</xdr:row>
      <xdr:rowOff>10414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3225800" y="1096873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49276</xdr:rowOff>
    </xdr:from>
    <xdr:to>
      <xdr:col>6</xdr:col>
      <xdr:colOff>50800</xdr:colOff>
      <xdr:row>61</xdr:row>
      <xdr:rowOff>150876</xdr:rowOff>
    </xdr:to>
    <xdr:sp macro="" textlink="">
      <xdr:nvSpPr>
        <xdr:cNvPr id="128" name="フローチャート : 判断 127">
          <a:extLst>
            <a:ext uri="{FF2B5EF4-FFF2-40B4-BE49-F238E27FC236}">
              <a16:creationId xmlns:a16="http://schemas.microsoft.com/office/drawing/2014/main" id="{00000000-0008-0000-0300-000080000000}"/>
            </a:ext>
          </a:extLst>
        </xdr:cNvPr>
        <xdr:cNvSpPr/>
      </xdr:nvSpPr>
      <xdr:spPr>
        <a:xfrm>
          <a:off x="4064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161053</xdr:rowOff>
    </xdr:from>
    <xdr:ext cx="736600" cy="259045"/>
    <xdr:sp macro="" textlink="">
      <xdr:nvSpPr>
        <xdr:cNvPr id="129" name="テキスト ボックス 128">
          <a:extLst>
            <a:ext uri="{FF2B5EF4-FFF2-40B4-BE49-F238E27FC236}">
              <a16:creationId xmlns:a16="http://schemas.microsoft.com/office/drawing/2014/main" id="{00000000-0008-0000-0300-000081000000}"/>
            </a:ext>
          </a:extLst>
        </xdr:cNvPr>
        <xdr:cNvSpPr txBox="1"/>
      </xdr:nvSpPr>
      <xdr:spPr>
        <a:xfrm>
          <a:off x="3733800" y="10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169926</xdr:rowOff>
    </xdr:from>
    <xdr:to>
      <xdr:col>4</xdr:col>
      <xdr:colOff>482600</xdr:colOff>
      <xdr:row>63</xdr:row>
      <xdr:rowOff>167386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2336800" y="1079982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160274</xdr:rowOff>
    </xdr:from>
    <xdr:to>
      <xdr:col>4</xdr:col>
      <xdr:colOff>533400</xdr:colOff>
      <xdr:row>62</xdr:row>
      <xdr:rowOff>90424</xdr:rowOff>
    </xdr:to>
    <xdr:sp macro="" textlink="">
      <xdr:nvSpPr>
        <xdr:cNvPr id="131" name="フローチャート : 判断 130">
          <a:extLst>
            <a:ext uri="{FF2B5EF4-FFF2-40B4-BE49-F238E27FC236}">
              <a16:creationId xmlns:a16="http://schemas.microsoft.com/office/drawing/2014/main" id="{00000000-0008-0000-0300-000083000000}"/>
            </a:ext>
          </a:extLst>
        </xdr:cNvPr>
        <xdr:cNvSpPr/>
      </xdr:nvSpPr>
      <xdr:spPr>
        <a:xfrm>
          <a:off x="3175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100601</xdr:rowOff>
    </xdr:from>
    <xdr:ext cx="762000" cy="259045"/>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2844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169926</xdr:rowOff>
    </xdr:from>
    <xdr:to>
      <xdr:col>3</xdr:col>
      <xdr:colOff>279400</xdr:colOff>
      <xdr:row>64</xdr:row>
      <xdr:rowOff>63500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1447800" y="10799826"/>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4" name="フローチャート : 判断 133">
          <a:extLst>
            <a:ext uri="{FF2B5EF4-FFF2-40B4-BE49-F238E27FC236}">
              <a16:creationId xmlns:a16="http://schemas.microsoft.com/office/drawing/2014/main" id="{00000000-0008-0000-0300-000086000000}"/>
            </a:ext>
          </a:extLst>
        </xdr:cNvPr>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93489</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1955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63754</xdr:rowOff>
    </xdr:from>
    <xdr:to>
      <xdr:col>2</xdr:col>
      <xdr:colOff>127000</xdr:colOff>
      <xdr:row>61</xdr:row>
      <xdr:rowOff>165354</xdr:rowOff>
    </xdr:to>
    <xdr:sp macro="" textlink="">
      <xdr:nvSpPr>
        <xdr:cNvPr id="136" name="フローチャート : 判断 135">
          <a:extLst>
            <a:ext uri="{FF2B5EF4-FFF2-40B4-BE49-F238E27FC236}">
              <a16:creationId xmlns:a16="http://schemas.microsoft.com/office/drawing/2014/main" id="{00000000-0008-0000-0300-000088000000}"/>
            </a:ext>
          </a:extLst>
        </xdr:cNvPr>
        <xdr:cNvSpPr/>
      </xdr:nvSpPr>
      <xdr:spPr>
        <a:xfrm>
          <a:off x="1397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4081</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1066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119126</xdr:rowOff>
    </xdr:from>
    <xdr:to>
      <xdr:col>7</xdr:col>
      <xdr:colOff>203200</xdr:colOff>
      <xdr:row>63</xdr:row>
      <xdr:rowOff>49276</xdr:rowOff>
    </xdr:to>
    <xdr:sp macro="" textlink="">
      <xdr:nvSpPr>
        <xdr:cNvPr id="143" name="円/楕円 142">
          <a:extLst>
            <a:ext uri="{FF2B5EF4-FFF2-40B4-BE49-F238E27FC236}">
              <a16:creationId xmlns:a16="http://schemas.microsoft.com/office/drawing/2014/main" id="{00000000-0008-0000-0300-00008F000000}"/>
            </a:ext>
          </a:extLst>
        </xdr:cNvPr>
        <xdr:cNvSpPr/>
      </xdr:nvSpPr>
      <xdr:spPr>
        <a:xfrm>
          <a:off x="49022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91203</xdr:rowOff>
    </xdr:from>
    <xdr:ext cx="762000" cy="259045"/>
    <xdr:sp macro="" textlink="">
      <xdr:nvSpPr>
        <xdr:cNvPr id="144" name="財政構造の弾力性該当値テキスト">
          <a:extLst>
            <a:ext uri="{FF2B5EF4-FFF2-40B4-BE49-F238E27FC236}">
              <a16:creationId xmlns:a16="http://schemas.microsoft.com/office/drawing/2014/main" id="{00000000-0008-0000-0300-000090000000}"/>
            </a:ext>
          </a:extLst>
        </xdr:cNvPr>
        <xdr:cNvSpPr txBox="1"/>
      </xdr:nvSpPr>
      <xdr:spPr>
        <a:xfrm>
          <a:off x="5041900" y="1072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131064</xdr:rowOff>
    </xdr:from>
    <xdr:to>
      <xdr:col>6</xdr:col>
      <xdr:colOff>50800</xdr:colOff>
      <xdr:row>64</xdr:row>
      <xdr:rowOff>61214</xdr:rowOff>
    </xdr:to>
    <xdr:sp macro="" textlink="">
      <xdr:nvSpPr>
        <xdr:cNvPr id="145" name="円/楕円 144">
          <a:extLst>
            <a:ext uri="{FF2B5EF4-FFF2-40B4-BE49-F238E27FC236}">
              <a16:creationId xmlns:a16="http://schemas.microsoft.com/office/drawing/2014/main" id="{00000000-0008-0000-0300-000091000000}"/>
            </a:ext>
          </a:extLst>
        </xdr:cNvPr>
        <xdr:cNvSpPr/>
      </xdr:nvSpPr>
      <xdr:spPr>
        <a:xfrm>
          <a:off x="4064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45991</xdr:rowOff>
    </xdr:from>
    <xdr:ext cx="7366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733800" y="1101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116586</xdr:rowOff>
    </xdr:from>
    <xdr:to>
      <xdr:col>4</xdr:col>
      <xdr:colOff>533400</xdr:colOff>
      <xdr:row>64</xdr:row>
      <xdr:rowOff>46736</xdr:rowOff>
    </xdr:to>
    <xdr:sp macro="" textlink="">
      <xdr:nvSpPr>
        <xdr:cNvPr id="147" name="円/楕円 146">
          <a:extLst>
            <a:ext uri="{FF2B5EF4-FFF2-40B4-BE49-F238E27FC236}">
              <a16:creationId xmlns:a16="http://schemas.microsoft.com/office/drawing/2014/main" id="{00000000-0008-0000-0300-000093000000}"/>
            </a:ext>
          </a:extLst>
        </xdr:cNvPr>
        <xdr:cNvSpPr/>
      </xdr:nvSpPr>
      <xdr:spPr>
        <a:xfrm>
          <a:off x="3175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31513</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844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119126</xdr:rowOff>
    </xdr:from>
    <xdr:to>
      <xdr:col>3</xdr:col>
      <xdr:colOff>330200</xdr:colOff>
      <xdr:row>63</xdr:row>
      <xdr:rowOff>49276</xdr:rowOff>
    </xdr:to>
    <xdr:sp macro="" textlink="">
      <xdr:nvSpPr>
        <xdr:cNvPr id="149" name="円/楕円 148">
          <a:extLst>
            <a:ext uri="{FF2B5EF4-FFF2-40B4-BE49-F238E27FC236}">
              <a16:creationId xmlns:a16="http://schemas.microsoft.com/office/drawing/2014/main" id="{00000000-0008-0000-0300-000095000000}"/>
            </a:ext>
          </a:extLst>
        </xdr:cNvPr>
        <xdr:cNvSpPr/>
      </xdr:nvSpPr>
      <xdr:spPr>
        <a:xfrm>
          <a:off x="2286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34053</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955800" y="108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12700</xdr:rowOff>
    </xdr:from>
    <xdr:to>
      <xdr:col>2</xdr:col>
      <xdr:colOff>127000</xdr:colOff>
      <xdr:row>64</xdr:row>
      <xdr:rowOff>114300</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99077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3" name="正方形/長方形 152">
          <a:extLst>
            <a:ext uri="{FF2B5EF4-FFF2-40B4-BE49-F238E27FC236}">
              <a16:creationId xmlns:a16="http://schemas.microsoft.com/office/drawing/2014/main" id="{00000000-0008-0000-0300-000099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[268,345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6" name="正方形/長方形 155">
          <a:extLst>
            <a:ext uri="{FF2B5EF4-FFF2-40B4-BE49-F238E27FC236}">
              <a16:creationId xmlns:a16="http://schemas.microsoft.com/office/drawing/2014/main" id="{00000000-0008-0000-0300-00009C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a:t>
          </a:r>
          <a:r>
            <a:rPr kumimoji="1" lang="en-US" altLang="ja-JP" sz="1300">
              <a:latin typeface="ＭＳ Ｐゴシック"/>
            </a:rPr>
            <a:t>22,402</a:t>
          </a:r>
          <a:r>
            <a:rPr kumimoji="1" lang="ja-JP" altLang="en-US" sz="1300">
              <a:latin typeface="ＭＳ Ｐゴシック"/>
            </a:rPr>
            <a:t>円の増加となった。これは、教育関係施設や道路等に係る維持補修費が</a:t>
          </a:r>
          <a:r>
            <a:rPr kumimoji="1" lang="en-US" altLang="ja-JP" sz="1300">
              <a:latin typeface="ＭＳ Ｐゴシック"/>
            </a:rPr>
            <a:t>6,476</a:t>
          </a:r>
          <a:r>
            <a:rPr kumimoji="1" lang="ja-JP" altLang="en-US" sz="1300">
              <a:latin typeface="ＭＳ Ｐゴシック"/>
            </a:rPr>
            <a:t>円減少したものの、造林作業費や計画策定等に係る業務委託等の物件費が</a:t>
          </a:r>
          <a:r>
            <a:rPr kumimoji="1" lang="en-US" altLang="ja-JP" sz="1300">
              <a:latin typeface="ＭＳ Ｐゴシック"/>
            </a:rPr>
            <a:t>25,827</a:t>
          </a:r>
          <a:r>
            <a:rPr kumimoji="1" lang="ja-JP" altLang="en-US" sz="1300">
              <a:latin typeface="ＭＳ Ｐゴシック"/>
            </a:rPr>
            <a:t>円増加したことが要因である。また、人件費についても人事院勧告に準じた給与改定等により</a:t>
          </a:r>
          <a:r>
            <a:rPr kumimoji="1" lang="en-US" altLang="ja-JP" sz="1300">
              <a:latin typeface="ＭＳ Ｐゴシック"/>
            </a:rPr>
            <a:t>3,052</a:t>
          </a:r>
          <a:r>
            <a:rPr kumimoji="1" lang="ja-JP" altLang="en-US" sz="1300">
              <a:latin typeface="ＭＳ Ｐゴシック"/>
            </a:rPr>
            <a:t>円の増加となった。</a:t>
          </a:r>
          <a:endParaRPr kumimoji="1" lang="en-US" altLang="ja-JP" sz="1300">
            <a:latin typeface="ＭＳ Ｐゴシック"/>
          </a:endParaRPr>
        </a:p>
        <a:p>
          <a:r>
            <a:rPr kumimoji="1" lang="ja-JP" altLang="en-US" sz="1300">
              <a:latin typeface="ＭＳ Ｐゴシック"/>
            </a:rPr>
            <a:t>　類似団体平均との比較では</a:t>
          </a:r>
          <a:r>
            <a:rPr kumimoji="1" lang="en-US" altLang="ja-JP" sz="1300">
              <a:latin typeface="ＭＳ Ｐゴシック"/>
            </a:rPr>
            <a:t>70,624</a:t>
          </a:r>
          <a:r>
            <a:rPr kumimoji="1" lang="ja-JP" altLang="en-US" sz="1300">
              <a:latin typeface="ＭＳ Ｐゴシック"/>
            </a:rPr>
            <a:t>円低い状況であり、この</a:t>
          </a:r>
          <a:r>
            <a:rPr kumimoji="1" lang="en-US" altLang="ja-JP" sz="1300">
              <a:latin typeface="ＭＳ Ｐゴシック"/>
            </a:rPr>
            <a:t>5</a:t>
          </a:r>
          <a:r>
            <a:rPr kumimoji="1" lang="ja-JP" altLang="en-US" sz="1300">
              <a:latin typeface="ＭＳ Ｐゴシック"/>
            </a:rPr>
            <a:t>年間いずれも低い金額で推移してはいるものの、引き続き事業の見直しや職員の適正配置等により効率的な行財政運営に努め経費の節減を図る。</a:t>
          </a:r>
        </a:p>
      </xdr:txBody>
    </xdr:sp>
    <xdr:clientData/>
  </xdr:twoCellAnchor>
  <xdr:oneCellAnchor>
    <xdr:from>
      <xdr:col>1</xdr:col>
      <xdr:colOff>38100</xdr:colOff>
      <xdr:row>77</xdr:row>
      <xdr:rowOff>6350</xdr:rowOff>
    </xdr:from>
    <xdr:ext cx="349839" cy="22570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a:extLst>
            <a:ext uri="{FF2B5EF4-FFF2-40B4-BE49-F238E27FC236}">
              <a16:creationId xmlns:a16="http://schemas.microsoft.com/office/drawing/2014/main" id="{00000000-0008-0000-0300-0000A7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a:extLst>
            <a:ext uri="{FF2B5EF4-FFF2-40B4-BE49-F238E27FC236}">
              <a16:creationId xmlns:a16="http://schemas.microsoft.com/office/drawing/2014/main"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62260</xdr:rowOff>
    </xdr:from>
    <xdr:to>
      <xdr:col>7</xdr:col>
      <xdr:colOff>152400</xdr:colOff>
      <xdr:row>89</xdr:row>
      <xdr:rowOff>128383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flipV="1">
          <a:off x="4953000" y="13949710"/>
          <a:ext cx="0" cy="1437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100460</xdr:rowOff>
    </xdr:from>
    <xdr:ext cx="762000" cy="259045"/>
    <xdr:sp macro="" textlink="">
      <xdr:nvSpPr>
        <xdr:cNvPr id="184" name="人件費・物件費等の状況最小値テキスト">
          <a:extLst>
            <a:ext uri="{FF2B5EF4-FFF2-40B4-BE49-F238E27FC236}">
              <a16:creationId xmlns:a16="http://schemas.microsoft.com/office/drawing/2014/main" id="{00000000-0008-0000-0300-0000B8000000}"/>
            </a:ext>
          </a:extLst>
        </xdr:cNvPr>
        <xdr:cNvSpPr txBox="1"/>
      </xdr:nvSpPr>
      <xdr:spPr>
        <a:xfrm>
          <a:off x="5041900" y="1535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1,430,941</a:t>
          </a:r>
          <a:endParaRPr kumimoji="1" lang="ja-JP" altLang="en-US" sz="1000" b="1">
            <a:latin typeface="ＭＳ Ｐゴシック"/>
          </a:endParaRPr>
        </a:p>
      </xdr:txBody>
    </xdr:sp>
    <xdr:clientData/>
  </xdr:oneCellAnchor>
  <xdr:twoCellAnchor>
    <xdr:from>
      <xdr:col>7</xdr:col>
      <xdr:colOff>63500</xdr:colOff>
      <xdr:row>89</xdr:row>
      <xdr:rowOff>128383</xdr:rowOff>
    </xdr:from>
    <xdr:to>
      <xdr:col>7</xdr:col>
      <xdr:colOff>241300</xdr:colOff>
      <xdr:row>89</xdr:row>
      <xdr:rowOff>128383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4864100" y="1538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148637</xdr:rowOff>
    </xdr:from>
    <xdr:ext cx="762000" cy="259045"/>
    <xdr:sp macro="" textlink="">
      <xdr:nvSpPr>
        <xdr:cNvPr id="186" name="人件費・物件費等の状況最大値テキスト">
          <a:extLst>
            <a:ext uri="{FF2B5EF4-FFF2-40B4-BE49-F238E27FC236}">
              <a16:creationId xmlns:a16="http://schemas.microsoft.com/office/drawing/2014/main" id="{00000000-0008-0000-0300-0000BA000000}"/>
            </a:ext>
          </a:extLst>
        </xdr:cNvPr>
        <xdr:cNvSpPr txBox="1"/>
      </xdr:nvSpPr>
      <xdr:spPr>
        <a:xfrm>
          <a:off x="5041900" y="1369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179,710</a:t>
          </a:r>
          <a:endParaRPr kumimoji="1" lang="ja-JP" altLang="en-US" sz="1000" b="1">
            <a:latin typeface="ＭＳ Ｐゴシック"/>
          </a:endParaRPr>
        </a:p>
      </xdr:txBody>
    </xdr:sp>
    <xdr:clientData/>
  </xdr:oneCellAnchor>
  <xdr:twoCellAnchor>
    <xdr:from>
      <xdr:col>7</xdr:col>
      <xdr:colOff>63500</xdr:colOff>
      <xdr:row>81</xdr:row>
      <xdr:rowOff>62260</xdr:rowOff>
    </xdr:from>
    <xdr:to>
      <xdr:col>7</xdr:col>
      <xdr:colOff>241300</xdr:colOff>
      <xdr:row>81</xdr:row>
      <xdr:rowOff>62260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3949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138365</xdr:rowOff>
    </xdr:from>
    <xdr:to>
      <xdr:col>7</xdr:col>
      <xdr:colOff>152400</xdr:colOff>
      <xdr:row>81</xdr:row>
      <xdr:rowOff>164105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114800" y="14025815"/>
          <a:ext cx="838200" cy="2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166533</xdr:rowOff>
    </xdr:from>
    <xdr:ext cx="762000" cy="259045"/>
    <xdr:sp macro="" textlink="">
      <xdr:nvSpPr>
        <xdr:cNvPr id="189" name="人件費・物件費等の状況平均値テキスト">
          <a:extLst>
            <a:ext uri="{FF2B5EF4-FFF2-40B4-BE49-F238E27FC236}">
              <a16:creationId xmlns:a16="http://schemas.microsoft.com/office/drawing/2014/main" id="{00000000-0008-0000-0300-0000BD000000}"/>
            </a:ext>
          </a:extLst>
        </xdr:cNvPr>
        <xdr:cNvSpPr txBox="1"/>
      </xdr:nvSpPr>
      <xdr:spPr>
        <a:xfrm>
          <a:off x="5041900" y="14053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338,969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23006</xdr:rowOff>
    </xdr:from>
    <xdr:to>
      <xdr:col>7</xdr:col>
      <xdr:colOff>203200</xdr:colOff>
      <xdr:row>82</xdr:row>
      <xdr:rowOff>124606</xdr:rowOff>
    </xdr:to>
    <xdr:sp macro="" textlink="">
      <xdr:nvSpPr>
        <xdr:cNvPr id="190" name="フローチャート : 判断 189">
          <a:extLst>
            <a:ext uri="{FF2B5EF4-FFF2-40B4-BE49-F238E27FC236}">
              <a16:creationId xmlns:a16="http://schemas.microsoft.com/office/drawing/2014/main" id="{00000000-0008-0000-0300-0000BE000000}"/>
            </a:ext>
          </a:extLst>
        </xdr:cNvPr>
        <xdr:cNvSpPr/>
      </xdr:nvSpPr>
      <xdr:spPr>
        <a:xfrm>
          <a:off x="49022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138365</xdr:rowOff>
    </xdr:from>
    <xdr:to>
      <xdr:col>6</xdr:col>
      <xdr:colOff>0</xdr:colOff>
      <xdr:row>81</xdr:row>
      <xdr:rowOff>146493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3225800" y="14025815"/>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169833</xdr:rowOff>
    </xdr:from>
    <xdr:to>
      <xdr:col>6</xdr:col>
      <xdr:colOff>50800</xdr:colOff>
      <xdr:row>82</xdr:row>
      <xdr:rowOff>99983</xdr:rowOff>
    </xdr:to>
    <xdr:sp macro="" textlink="">
      <xdr:nvSpPr>
        <xdr:cNvPr id="192" name="フローチャート : 判断 191">
          <a:extLst>
            <a:ext uri="{FF2B5EF4-FFF2-40B4-BE49-F238E27FC236}">
              <a16:creationId xmlns:a16="http://schemas.microsoft.com/office/drawing/2014/main" id="{00000000-0008-0000-0300-0000C0000000}"/>
            </a:ext>
          </a:extLst>
        </xdr:cNvPr>
        <xdr:cNvSpPr/>
      </xdr:nvSpPr>
      <xdr:spPr>
        <a:xfrm>
          <a:off x="4064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84760</xdr:rowOff>
    </xdr:from>
    <xdr:ext cx="7366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3733800" y="14143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141311</xdr:rowOff>
    </xdr:from>
    <xdr:to>
      <xdr:col>4</xdr:col>
      <xdr:colOff>482600</xdr:colOff>
      <xdr:row>81</xdr:row>
      <xdr:rowOff>146493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2336800" y="14028761"/>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24023</xdr:rowOff>
    </xdr:from>
    <xdr:to>
      <xdr:col>4</xdr:col>
      <xdr:colOff>533400</xdr:colOff>
      <xdr:row>82</xdr:row>
      <xdr:rowOff>125623</xdr:rowOff>
    </xdr:to>
    <xdr:sp macro="" textlink="">
      <xdr:nvSpPr>
        <xdr:cNvPr id="195" name="フローチャート : 判断 194">
          <a:extLst>
            <a:ext uri="{FF2B5EF4-FFF2-40B4-BE49-F238E27FC236}">
              <a16:creationId xmlns:a16="http://schemas.microsoft.com/office/drawing/2014/main" id="{00000000-0008-0000-0300-0000C3000000}"/>
            </a:ext>
          </a:extLst>
        </xdr:cNvPr>
        <xdr:cNvSpPr/>
      </xdr:nvSpPr>
      <xdr:spPr>
        <a:xfrm>
          <a:off x="3175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110400</xdr:rowOff>
    </xdr:from>
    <xdr:ext cx="7620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2844800" y="1416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141311</xdr:rowOff>
    </xdr:from>
    <xdr:to>
      <xdr:col>3</xdr:col>
      <xdr:colOff>279400</xdr:colOff>
      <xdr:row>81</xdr:row>
      <xdr:rowOff>163133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1447800" y="14028761"/>
          <a:ext cx="889000" cy="2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51505</xdr:rowOff>
    </xdr:from>
    <xdr:to>
      <xdr:col>3</xdr:col>
      <xdr:colOff>330200</xdr:colOff>
      <xdr:row>82</xdr:row>
      <xdr:rowOff>153105</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2286000" y="141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137882</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1955800" y="141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33021</xdr:rowOff>
    </xdr:from>
    <xdr:to>
      <xdr:col>2</xdr:col>
      <xdr:colOff>127000</xdr:colOff>
      <xdr:row>82</xdr:row>
      <xdr:rowOff>134621</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1397000" y="140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119398</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066800" y="141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113305</xdr:rowOff>
    </xdr:from>
    <xdr:to>
      <xdr:col>7</xdr:col>
      <xdr:colOff>203200</xdr:colOff>
      <xdr:row>82</xdr:row>
      <xdr:rowOff>43455</xdr:rowOff>
    </xdr:to>
    <xdr:sp macro="" textlink="">
      <xdr:nvSpPr>
        <xdr:cNvPr id="207" name="円/楕円 206">
          <a:extLst>
            <a:ext uri="{FF2B5EF4-FFF2-40B4-BE49-F238E27FC236}">
              <a16:creationId xmlns:a16="http://schemas.microsoft.com/office/drawing/2014/main" id="{00000000-0008-0000-0300-0000CF000000}"/>
            </a:ext>
          </a:extLst>
        </xdr:cNvPr>
        <xdr:cNvSpPr/>
      </xdr:nvSpPr>
      <xdr:spPr>
        <a:xfrm>
          <a:off x="4902200" y="1400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34582</xdr:rowOff>
    </xdr:from>
    <xdr:ext cx="762000" cy="259045"/>
    <xdr:sp macro="" textlink="">
      <xdr:nvSpPr>
        <xdr:cNvPr id="208" name="人件費・物件費等の状況該当値テキスト">
          <a:extLst>
            <a:ext uri="{FF2B5EF4-FFF2-40B4-BE49-F238E27FC236}">
              <a16:creationId xmlns:a16="http://schemas.microsoft.com/office/drawing/2014/main" id="{00000000-0008-0000-0300-0000D0000000}"/>
            </a:ext>
          </a:extLst>
        </xdr:cNvPr>
        <xdr:cNvSpPr txBox="1"/>
      </xdr:nvSpPr>
      <xdr:spPr>
        <a:xfrm>
          <a:off x="5041900" y="1392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268,345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87565</xdr:rowOff>
    </xdr:from>
    <xdr:to>
      <xdr:col>6</xdr:col>
      <xdr:colOff>50800</xdr:colOff>
      <xdr:row>82</xdr:row>
      <xdr:rowOff>17715</xdr:rowOff>
    </xdr:to>
    <xdr:sp macro="" textlink="">
      <xdr:nvSpPr>
        <xdr:cNvPr id="209" name="円/楕円 208">
          <a:extLst>
            <a:ext uri="{FF2B5EF4-FFF2-40B4-BE49-F238E27FC236}">
              <a16:creationId xmlns:a16="http://schemas.microsoft.com/office/drawing/2014/main" id="{00000000-0008-0000-0300-0000D1000000}"/>
            </a:ext>
          </a:extLst>
        </xdr:cNvPr>
        <xdr:cNvSpPr/>
      </xdr:nvSpPr>
      <xdr:spPr>
        <a:xfrm>
          <a:off x="4064000" y="1397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27892</xdr:rowOff>
    </xdr:from>
    <xdr:ext cx="7366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733800" y="1374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245,943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95693</xdr:rowOff>
    </xdr:from>
    <xdr:to>
      <xdr:col>4</xdr:col>
      <xdr:colOff>533400</xdr:colOff>
      <xdr:row>82</xdr:row>
      <xdr:rowOff>25843</xdr:rowOff>
    </xdr:to>
    <xdr:sp macro="" textlink="">
      <xdr:nvSpPr>
        <xdr:cNvPr id="211" name="円/楕円 210">
          <a:extLst>
            <a:ext uri="{FF2B5EF4-FFF2-40B4-BE49-F238E27FC236}">
              <a16:creationId xmlns:a16="http://schemas.microsoft.com/office/drawing/2014/main" id="{00000000-0008-0000-0300-0000D3000000}"/>
            </a:ext>
          </a:extLst>
        </xdr:cNvPr>
        <xdr:cNvSpPr/>
      </xdr:nvSpPr>
      <xdr:spPr>
        <a:xfrm>
          <a:off x="3175000" y="1398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36020</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844800" y="1375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253,018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90511</xdr:rowOff>
    </xdr:from>
    <xdr:to>
      <xdr:col>3</xdr:col>
      <xdr:colOff>330200</xdr:colOff>
      <xdr:row>82</xdr:row>
      <xdr:rowOff>20661</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2286000" y="1397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30838</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55800" y="1374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248,507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112333</xdr:rowOff>
    </xdr:from>
    <xdr:to>
      <xdr:col>2</xdr:col>
      <xdr:colOff>127000</xdr:colOff>
      <xdr:row>82</xdr:row>
      <xdr:rowOff>42483</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1397000" y="1399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52660</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066800" y="1376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267,499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a:extLst>
            <a:ext uri="{FF2B5EF4-FFF2-40B4-BE49-F238E27FC236}">
              <a16:creationId xmlns:a16="http://schemas.microsoft.com/office/drawing/2014/main"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a:t>
          </a:r>
          <a:r>
            <a:rPr kumimoji="1" lang="en-US" altLang="ja-JP" sz="1300">
              <a:latin typeface="ＭＳ Ｐゴシック"/>
            </a:rPr>
            <a:t>1.9</a:t>
          </a:r>
          <a:r>
            <a:rPr kumimoji="1" lang="ja-JP" altLang="en-US" sz="1300">
              <a:latin typeface="ＭＳ Ｐゴシック"/>
            </a:rPr>
            <a:t>ポイントの減少となった。主な要因は、職員構成の変動によるものである。</a:t>
          </a:r>
          <a:endParaRPr kumimoji="1" lang="en-US" altLang="ja-JP" sz="1300">
            <a:latin typeface="ＭＳ Ｐゴシック"/>
          </a:endParaRPr>
        </a:p>
        <a:p>
          <a:r>
            <a:rPr kumimoji="1" lang="ja-JP" altLang="en-US" sz="1300">
              <a:latin typeface="ＭＳ Ｐゴシック"/>
            </a:rPr>
            <a:t>　類似団体平均と比較すると</a:t>
          </a:r>
          <a:r>
            <a:rPr kumimoji="1" lang="en-US" altLang="ja-JP" sz="1300">
              <a:latin typeface="ＭＳ Ｐゴシック"/>
            </a:rPr>
            <a:t>1.6</a:t>
          </a:r>
          <a:r>
            <a:rPr kumimoji="1" lang="ja-JP" altLang="en-US" sz="1300">
              <a:latin typeface="ＭＳ Ｐゴシック"/>
            </a:rPr>
            <a:t>ポイント上回っているが、類似団体内順位では中程に位置していることから、類似団体平均の水準を注視しながら給与水準の適正化に努める。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a:extLst>
            <a:ext uri="{FF2B5EF4-FFF2-40B4-BE49-F238E27FC236}">
              <a16:creationId xmlns:a16="http://schemas.microsoft.com/office/drawing/2014/main"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a:extLst>
            <a:ext uri="{FF2B5EF4-FFF2-40B4-BE49-F238E27FC236}">
              <a16:creationId xmlns:a16="http://schemas.microsoft.com/office/drawing/2014/main" id="{00000000-0008-0000-0300-0000F2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44196</xdr:rowOff>
    </xdr:from>
    <xdr:to>
      <xdr:col>24</xdr:col>
      <xdr:colOff>558800</xdr:colOff>
      <xdr:row>86</xdr:row>
      <xdr:rowOff>72644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flipV="1">
          <a:off x="17018000" y="14103096"/>
          <a:ext cx="0" cy="714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44721</xdr:rowOff>
    </xdr:from>
    <xdr:ext cx="762000" cy="259045"/>
    <xdr:sp macro="" textlink="">
      <xdr:nvSpPr>
        <xdr:cNvPr id="244" name="給与水準   （国との比較）最小値テキスト">
          <a:extLst>
            <a:ext uri="{FF2B5EF4-FFF2-40B4-BE49-F238E27FC236}">
              <a16:creationId xmlns:a16="http://schemas.microsoft.com/office/drawing/2014/main" id="{00000000-0008-0000-0300-0000F4000000}"/>
            </a:ext>
          </a:extLst>
        </xdr:cNvPr>
        <xdr:cNvSpPr txBox="1"/>
      </xdr:nvSpPr>
      <xdr:spPr>
        <a:xfrm>
          <a:off x="17106900" y="1478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86</xdr:row>
      <xdr:rowOff>72644</xdr:rowOff>
    </xdr:from>
    <xdr:to>
      <xdr:col>24</xdr:col>
      <xdr:colOff>647700</xdr:colOff>
      <xdr:row>86</xdr:row>
      <xdr:rowOff>72644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929100" y="1481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130573</xdr:rowOff>
    </xdr:from>
    <xdr:ext cx="762000" cy="259045"/>
    <xdr:sp macro="" textlink="">
      <xdr:nvSpPr>
        <xdr:cNvPr id="246" name="給与水準   （国との比較）最大値テキスト">
          <a:extLst>
            <a:ext uri="{FF2B5EF4-FFF2-40B4-BE49-F238E27FC236}">
              <a16:creationId xmlns:a16="http://schemas.microsoft.com/office/drawing/2014/main" id="{00000000-0008-0000-0300-0000F6000000}"/>
            </a:ext>
          </a:extLst>
        </xdr:cNvPr>
        <xdr:cNvSpPr txBox="1"/>
      </xdr:nvSpPr>
      <xdr:spPr>
        <a:xfrm>
          <a:off x="171069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82</xdr:row>
      <xdr:rowOff>44196</xdr:rowOff>
    </xdr:from>
    <xdr:to>
      <xdr:col>24</xdr:col>
      <xdr:colOff>647700</xdr:colOff>
      <xdr:row>82</xdr:row>
      <xdr:rowOff>44196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929100" y="1410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94487</xdr:rowOff>
    </xdr:from>
    <xdr:to>
      <xdr:col>24</xdr:col>
      <xdr:colOff>558800</xdr:colOff>
      <xdr:row>86</xdr:row>
      <xdr:rowOff>14732</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6179800" y="14667737"/>
          <a:ext cx="838200" cy="9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154449</xdr:rowOff>
    </xdr:from>
    <xdr:ext cx="762000" cy="259045"/>
    <xdr:sp macro="" textlink="">
      <xdr:nvSpPr>
        <xdr:cNvPr id="249" name="給与水準   （国との比較）平均値テキスト">
          <a:extLst>
            <a:ext uri="{FF2B5EF4-FFF2-40B4-BE49-F238E27FC236}">
              <a16:creationId xmlns:a16="http://schemas.microsoft.com/office/drawing/2014/main" id="{00000000-0008-0000-0300-0000F9000000}"/>
            </a:ext>
          </a:extLst>
        </xdr:cNvPr>
        <xdr:cNvSpPr txBox="1"/>
      </xdr:nvSpPr>
      <xdr:spPr>
        <a:xfrm>
          <a:off x="17106900" y="14384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137922</xdr:rowOff>
    </xdr:from>
    <xdr:to>
      <xdr:col>24</xdr:col>
      <xdr:colOff>609600</xdr:colOff>
      <xdr:row>85</xdr:row>
      <xdr:rowOff>68072</xdr:rowOff>
    </xdr:to>
    <xdr:sp macro="" textlink="">
      <xdr:nvSpPr>
        <xdr:cNvPr id="250" name="フローチャート : 判断 249">
          <a:extLst>
            <a:ext uri="{FF2B5EF4-FFF2-40B4-BE49-F238E27FC236}">
              <a16:creationId xmlns:a16="http://schemas.microsoft.com/office/drawing/2014/main" id="{00000000-0008-0000-0300-0000FA000000}"/>
            </a:ext>
          </a:extLst>
        </xdr:cNvPr>
        <xdr:cNvSpPr/>
      </xdr:nvSpPr>
      <xdr:spPr>
        <a:xfrm>
          <a:off x="16967200" y="1453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9906</xdr:rowOff>
    </xdr:from>
    <xdr:to>
      <xdr:col>23</xdr:col>
      <xdr:colOff>406400</xdr:colOff>
      <xdr:row>86</xdr:row>
      <xdr:rowOff>14732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5290800" y="1475460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147574</xdr:rowOff>
    </xdr:from>
    <xdr:to>
      <xdr:col>23</xdr:col>
      <xdr:colOff>457200</xdr:colOff>
      <xdr:row>85</xdr:row>
      <xdr:rowOff>77724</xdr:rowOff>
    </xdr:to>
    <xdr:sp macro="" textlink="">
      <xdr:nvSpPr>
        <xdr:cNvPr id="252" name="フローチャート : 判断 251">
          <a:extLst>
            <a:ext uri="{FF2B5EF4-FFF2-40B4-BE49-F238E27FC236}">
              <a16:creationId xmlns:a16="http://schemas.microsoft.com/office/drawing/2014/main" id="{00000000-0008-0000-0300-0000FC000000}"/>
            </a:ext>
          </a:extLst>
        </xdr:cNvPr>
        <xdr:cNvSpPr/>
      </xdr:nvSpPr>
      <xdr:spPr>
        <a:xfrm>
          <a:off x="16129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87901</xdr:rowOff>
    </xdr:from>
    <xdr:ext cx="7366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5798800" y="1431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113792</xdr:rowOff>
    </xdr:from>
    <xdr:to>
      <xdr:col>22</xdr:col>
      <xdr:colOff>203200</xdr:colOff>
      <xdr:row>86</xdr:row>
      <xdr:rowOff>9906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4401800" y="1468704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133096</xdr:rowOff>
    </xdr:from>
    <xdr:to>
      <xdr:col>22</xdr:col>
      <xdr:colOff>254000</xdr:colOff>
      <xdr:row>85</xdr:row>
      <xdr:rowOff>63246</xdr:rowOff>
    </xdr:to>
    <xdr:sp macro="" textlink="">
      <xdr:nvSpPr>
        <xdr:cNvPr id="255" name="フローチャート : 判断 254">
          <a:extLst>
            <a:ext uri="{FF2B5EF4-FFF2-40B4-BE49-F238E27FC236}">
              <a16:creationId xmlns:a16="http://schemas.microsoft.com/office/drawing/2014/main" id="{00000000-0008-0000-0300-0000FF000000}"/>
            </a:ext>
          </a:extLst>
        </xdr:cNvPr>
        <xdr:cNvSpPr/>
      </xdr:nvSpPr>
      <xdr:spPr>
        <a:xfrm>
          <a:off x="15240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73423</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909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113792</xdr:rowOff>
    </xdr:from>
    <xdr:to>
      <xdr:col>21</xdr:col>
      <xdr:colOff>0</xdr:colOff>
      <xdr:row>87</xdr:row>
      <xdr:rowOff>152146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3512800" y="14687042"/>
          <a:ext cx="8890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89663</xdr:rowOff>
    </xdr:from>
    <xdr:to>
      <xdr:col>21</xdr:col>
      <xdr:colOff>50800</xdr:colOff>
      <xdr:row>85</xdr:row>
      <xdr:rowOff>19813</xdr:rowOff>
    </xdr:to>
    <xdr:sp macro="" textlink="">
      <xdr:nvSpPr>
        <xdr:cNvPr id="258" name="フローチャート : 判断 257">
          <a:extLst>
            <a:ext uri="{FF2B5EF4-FFF2-40B4-BE49-F238E27FC236}">
              <a16:creationId xmlns:a16="http://schemas.microsoft.com/office/drawing/2014/main" id="{00000000-0008-0000-0300-000002010000}"/>
            </a:ext>
          </a:extLst>
        </xdr:cNvPr>
        <xdr:cNvSpPr/>
      </xdr:nvSpPr>
      <xdr:spPr>
        <a:xfrm>
          <a:off x="14351000" y="1449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29990</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020800" y="1426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123189</xdr:rowOff>
    </xdr:from>
    <xdr:to>
      <xdr:col>19</xdr:col>
      <xdr:colOff>533400</xdr:colOff>
      <xdr:row>87</xdr:row>
      <xdr:rowOff>53339</xdr:rowOff>
    </xdr:to>
    <xdr:sp macro="" textlink="">
      <xdr:nvSpPr>
        <xdr:cNvPr id="260" name="フローチャート : 判断 259">
          <a:extLst>
            <a:ext uri="{FF2B5EF4-FFF2-40B4-BE49-F238E27FC236}">
              <a16:creationId xmlns:a16="http://schemas.microsoft.com/office/drawing/2014/main" id="{00000000-0008-0000-0300-000004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63516</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43687</xdr:rowOff>
    </xdr:from>
    <xdr:to>
      <xdr:col>24</xdr:col>
      <xdr:colOff>609600</xdr:colOff>
      <xdr:row>85</xdr:row>
      <xdr:rowOff>145287</xdr:rowOff>
    </xdr:to>
    <xdr:sp macro="" textlink="">
      <xdr:nvSpPr>
        <xdr:cNvPr id="267" name="円/楕円 266">
          <a:extLst>
            <a:ext uri="{FF2B5EF4-FFF2-40B4-BE49-F238E27FC236}">
              <a16:creationId xmlns:a16="http://schemas.microsoft.com/office/drawing/2014/main" id="{00000000-0008-0000-0300-00000B010000}"/>
            </a:ext>
          </a:extLst>
        </xdr:cNvPr>
        <xdr:cNvSpPr/>
      </xdr:nvSpPr>
      <xdr:spPr>
        <a:xfrm>
          <a:off x="16967200" y="146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15764</xdr:rowOff>
    </xdr:from>
    <xdr:ext cx="762000" cy="259045"/>
    <xdr:sp macro="" textlink="">
      <xdr:nvSpPr>
        <xdr:cNvPr id="268" name="給与水準   （国との比較）該当値テキスト">
          <a:extLst>
            <a:ext uri="{FF2B5EF4-FFF2-40B4-BE49-F238E27FC236}">
              <a16:creationId xmlns:a16="http://schemas.microsoft.com/office/drawing/2014/main" id="{00000000-0008-0000-0300-00000C010000}"/>
            </a:ext>
          </a:extLst>
        </xdr:cNvPr>
        <xdr:cNvSpPr txBox="1"/>
      </xdr:nvSpPr>
      <xdr:spPr>
        <a:xfrm>
          <a:off x="17106900" y="1458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135382</xdr:rowOff>
    </xdr:from>
    <xdr:to>
      <xdr:col>23</xdr:col>
      <xdr:colOff>457200</xdr:colOff>
      <xdr:row>86</xdr:row>
      <xdr:rowOff>65532</xdr:rowOff>
    </xdr:to>
    <xdr:sp macro="" textlink="">
      <xdr:nvSpPr>
        <xdr:cNvPr id="269" name="円/楕円 268">
          <a:extLst>
            <a:ext uri="{FF2B5EF4-FFF2-40B4-BE49-F238E27FC236}">
              <a16:creationId xmlns:a16="http://schemas.microsoft.com/office/drawing/2014/main" id="{00000000-0008-0000-0300-00000D010000}"/>
            </a:ext>
          </a:extLst>
        </xdr:cNvPr>
        <xdr:cNvSpPr/>
      </xdr:nvSpPr>
      <xdr:spPr>
        <a:xfrm>
          <a:off x="161290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50309</xdr:rowOff>
    </xdr:from>
    <xdr:ext cx="7366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798800" y="1479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130556</xdr:rowOff>
    </xdr:from>
    <xdr:to>
      <xdr:col>22</xdr:col>
      <xdr:colOff>254000</xdr:colOff>
      <xdr:row>86</xdr:row>
      <xdr:rowOff>60706</xdr:rowOff>
    </xdr:to>
    <xdr:sp macro="" textlink="">
      <xdr:nvSpPr>
        <xdr:cNvPr id="271" name="円/楕円 270">
          <a:extLst>
            <a:ext uri="{FF2B5EF4-FFF2-40B4-BE49-F238E27FC236}">
              <a16:creationId xmlns:a16="http://schemas.microsoft.com/office/drawing/2014/main" id="{00000000-0008-0000-0300-00000F010000}"/>
            </a:ext>
          </a:extLst>
        </xdr:cNvPr>
        <xdr:cNvSpPr/>
      </xdr:nvSpPr>
      <xdr:spPr>
        <a:xfrm>
          <a:off x="15240000" y="147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45483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909800" y="1479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62992</xdr:rowOff>
    </xdr:from>
    <xdr:to>
      <xdr:col>21</xdr:col>
      <xdr:colOff>50800</xdr:colOff>
      <xdr:row>85</xdr:row>
      <xdr:rowOff>164592</xdr:rowOff>
    </xdr:to>
    <xdr:sp macro="" textlink="">
      <xdr:nvSpPr>
        <xdr:cNvPr id="273" name="円/楕円 272">
          <a:extLst>
            <a:ext uri="{FF2B5EF4-FFF2-40B4-BE49-F238E27FC236}">
              <a16:creationId xmlns:a16="http://schemas.microsoft.com/office/drawing/2014/main" id="{00000000-0008-0000-0300-000011010000}"/>
            </a:ext>
          </a:extLst>
        </xdr:cNvPr>
        <xdr:cNvSpPr/>
      </xdr:nvSpPr>
      <xdr:spPr>
        <a:xfrm>
          <a:off x="14351000" y="1463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149369</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72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101346</xdr:rowOff>
    </xdr:from>
    <xdr:to>
      <xdr:col>19</xdr:col>
      <xdr:colOff>533400</xdr:colOff>
      <xdr:row>88</xdr:row>
      <xdr:rowOff>31496</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3462000" y="150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16273</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a:t>
          </a:r>
          <a:r>
            <a:rPr kumimoji="1" lang="en-US" altLang="ja-JP" sz="1300">
              <a:latin typeface="ＭＳ Ｐゴシック"/>
            </a:rPr>
            <a:t>0.26</a:t>
          </a:r>
          <a:r>
            <a:rPr kumimoji="1" lang="ja-JP" altLang="en-US" sz="1300">
              <a:latin typeface="ＭＳ Ｐゴシック"/>
            </a:rPr>
            <a:t>ポイントの上昇となった。前年度に比べ一般職員等の人数に変わりはなく、人口の減少により上昇したものである。</a:t>
          </a:r>
          <a:endParaRPr kumimoji="1" lang="en-US" altLang="ja-JP" sz="1300">
            <a:latin typeface="ＭＳ Ｐゴシック"/>
          </a:endParaRPr>
        </a:p>
        <a:p>
          <a:r>
            <a:rPr kumimoji="1" lang="ja-JP" altLang="en-US" sz="1300">
              <a:latin typeface="ＭＳ Ｐゴシック"/>
            </a:rPr>
            <a:t>　類似団体内平均との比較では</a:t>
          </a:r>
          <a:r>
            <a:rPr kumimoji="1" lang="en-US" altLang="ja-JP" sz="1300">
              <a:latin typeface="ＭＳ Ｐゴシック"/>
            </a:rPr>
            <a:t>3.45</a:t>
          </a:r>
          <a:r>
            <a:rPr kumimoji="1" lang="ja-JP" altLang="en-US" sz="1300">
              <a:latin typeface="ＭＳ Ｐゴシック"/>
            </a:rPr>
            <a:t>人少ない状況で平成</a:t>
          </a:r>
          <a:r>
            <a:rPr kumimoji="1" lang="en-US" altLang="ja-JP" sz="1300">
              <a:latin typeface="ＭＳ Ｐゴシック"/>
            </a:rPr>
            <a:t>16</a:t>
          </a:r>
          <a:r>
            <a:rPr kumimoji="1" lang="ja-JP" altLang="en-US" sz="1300">
              <a:latin typeface="ＭＳ Ｐゴシック"/>
            </a:rPr>
            <a:t>年度から取り組んできた行財政改革の成果が現れている。</a:t>
          </a:r>
          <a:endParaRPr kumimoji="1" lang="en-US" altLang="ja-JP" sz="1300">
            <a:latin typeface="ＭＳ Ｐゴシック"/>
          </a:endParaRPr>
        </a:p>
        <a:p>
          <a:r>
            <a:rPr kumimoji="1" lang="ja-JP" altLang="en-US" sz="1300">
              <a:latin typeface="ＭＳ Ｐゴシック"/>
            </a:rPr>
            <a:t>　今後も職員の適正配置等により効率的な行財政運営に努める。</a:t>
          </a:r>
        </a:p>
      </xdr:txBody>
    </xdr:sp>
    <xdr:clientData/>
  </xdr:twoCellAnchor>
  <xdr:oneCellAnchor>
    <xdr:from>
      <xdr:col>18</xdr:col>
      <xdr:colOff>444500</xdr:colOff>
      <xdr:row>54</xdr:row>
      <xdr:rowOff>139700</xdr:rowOff>
    </xdr:from>
    <xdr:ext cx="349839" cy="22570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a:extLst>
            <a:ext uri="{FF2B5EF4-FFF2-40B4-BE49-F238E27FC236}">
              <a16:creationId xmlns:a16="http://schemas.microsoft.com/office/drawing/2014/main" id="{00000000-0008-0000-0300-000023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3" name="直線コネクタ 292">
          <a:extLst>
            <a:ext uri="{FF2B5EF4-FFF2-40B4-BE49-F238E27FC236}">
              <a16:creationId xmlns:a16="http://schemas.microsoft.com/office/drawing/2014/main" id="{00000000-0008-0000-0300-000025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156083</xdr:rowOff>
    </xdr:from>
    <xdr:to>
      <xdr:col>24</xdr:col>
      <xdr:colOff>558800</xdr:colOff>
      <xdr:row>67</xdr:row>
      <xdr:rowOff>160673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9928733"/>
          <a:ext cx="0" cy="1719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132750</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61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59.74</a:t>
          </a:r>
          <a:endParaRPr kumimoji="1" lang="ja-JP" altLang="en-US" sz="1000" b="1">
            <a:latin typeface="ＭＳ Ｐゴシック"/>
          </a:endParaRPr>
        </a:p>
      </xdr:txBody>
    </xdr:sp>
    <xdr:clientData/>
  </xdr:oneCellAnchor>
  <xdr:twoCellAnchor>
    <xdr:from>
      <xdr:col>24</xdr:col>
      <xdr:colOff>469900</xdr:colOff>
      <xdr:row>67</xdr:row>
      <xdr:rowOff>160673</xdr:rowOff>
    </xdr:from>
    <xdr:to>
      <xdr:col>24</xdr:col>
      <xdr:colOff>647700</xdr:colOff>
      <xdr:row>67</xdr:row>
      <xdr:rowOff>160673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64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71010</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67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57</xdr:row>
      <xdr:rowOff>156083</xdr:rowOff>
    </xdr:from>
    <xdr:to>
      <xdr:col>24</xdr:col>
      <xdr:colOff>647700</xdr:colOff>
      <xdr:row>57</xdr:row>
      <xdr:rowOff>156083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99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152853</xdr:rowOff>
    </xdr:from>
    <xdr:to>
      <xdr:col>24</xdr:col>
      <xdr:colOff>558800</xdr:colOff>
      <xdr:row>58</xdr:row>
      <xdr:rowOff>161816</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096953"/>
          <a:ext cx="838200" cy="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30570</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1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58493</xdr:rowOff>
    </xdr:from>
    <xdr:to>
      <xdr:col>24</xdr:col>
      <xdr:colOff>609600</xdr:colOff>
      <xdr:row>59</xdr:row>
      <xdr:rowOff>160093</xdr:rowOff>
    </xdr:to>
    <xdr:sp macro="" textlink="">
      <xdr:nvSpPr>
        <xdr:cNvPr id="315" name="フローチャート : 判断 314">
          <a:extLst>
            <a:ext uri="{FF2B5EF4-FFF2-40B4-BE49-F238E27FC236}">
              <a16:creationId xmlns:a16="http://schemas.microsoft.com/office/drawing/2014/main" id="{00000000-0008-0000-0300-00003B010000}"/>
            </a:ext>
          </a:extLst>
        </xdr:cNvPr>
        <xdr:cNvSpPr/>
      </xdr:nvSpPr>
      <xdr:spPr>
        <a:xfrm>
          <a:off x="16967200" y="1017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134239</xdr:rowOff>
    </xdr:from>
    <xdr:to>
      <xdr:col>23</xdr:col>
      <xdr:colOff>406400</xdr:colOff>
      <xdr:row>58</xdr:row>
      <xdr:rowOff>152853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5290800" y="10078339"/>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171341</xdr:rowOff>
    </xdr:from>
    <xdr:to>
      <xdr:col>23</xdr:col>
      <xdr:colOff>457200</xdr:colOff>
      <xdr:row>59</xdr:row>
      <xdr:rowOff>101491</xdr:rowOff>
    </xdr:to>
    <xdr:sp macro="" textlink="">
      <xdr:nvSpPr>
        <xdr:cNvPr id="317" name="フローチャート : 判断 316">
          <a:extLst>
            <a:ext uri="{FF2B5EF4-FFF2-40B4-BE49-F238E27FC236}">
              <a16:creationId xmlns:a16="http://schemas.microsoft.com/office/drawing/2014/main" id="{00000000-0008-0000-0300-00003D010000}"/>
            </a:ext>
          </a:extLst>
        </xdr:cNvPr>
        <xdr:cNvSpPr/>
      </xdr:nvSpPr>
      <xdr:spPr>
        <a:xfrm>
          <a:off x="16129000" y="1011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86268</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10201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126655</xdr:rowOff>
    </xdr:from>
    <xdr:to>
      <xdr:col>22</xdr:col>
      <xdr:colOff>203200</xdr:colOff>
      <xdr:row>58</xdr:row>
      <xdr:rowOff>134239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401800" y="10070755"/>
          <a:ext cx="8890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19540</xdr:rowOff>
    </xdr:from>
    <xdr:to>
      <xdr:col>22</xdr:col>
      <xdr:colOff>254000</xdr:colOff>
      <xdr:row>59</xdr:row>
      <xdr:rowOff>121140</xdr:rowOff>
    </xdr:to>
    <xdr:sp macro="" textlink="">
      <xdr:nvSpPr>
        <xdr:cNvPr id="320" name="フローチャート : 判断 319">
          <a:extLst>
            <a:ext uri="{FF2B5EF4-FFF2-40B4-BE49-F238E27FC236}">
              <a16:creationId xmlns:a16="http://schemas.microsoft.com/office/drawing/2014/main" id="{00000000-0008-0000-0300-000040010000}"/>
            </a:ext>
          </a:extLst>
        </xdr:cNvPr>
        <xdr:cNvSpPr/>
      </xdr:nvSpPr>
      <xdr:spPr>
        <a:xfrm>
          <a:off x="15240000" y="101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105917</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1022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97699</xdr:rowOff>
    </xdr:from>
    <xdr:to>
      <xdr:col>21</xdr:col>
      <xdr:colOff>0</xdr:colOff>
      <xdr:row>58</xdr:row>
      <xdr:rowOff>126655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3512800" y="10041799"/>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21608</xdr:rowOff>
    </xdr:from>
    <xdr:to>
      <xdr:col>21</xdr:col>
      <xdr:colOff>50800</xdr:colOff>
      <xdr:row>59</xdr:row>
      <xdr:rowOff>123208</xdr:rowOff>
    </xdr:to>
    <xdr:sp macro="" textlink="">
      <xdr:nvSpPr>
        <xdr:cNvPr id="323" name="フローチャート : 判断 322">
          <a:extLst>
            <a:ext uri="{FF2B5EF4-FFF2-40B4-BE49-F238E27FC236}">
              <a16:creationId xmlns:a16="http://schemas.microsoft.com/office/drawing/2014/main" id="{00000000-0008-0000-0300-000043010000}"/>
            </a:ext>
          </a:extLst>
        </xdr:cNvPr>
        <xdr:cNvSpPr/>
      </xdr:nvSpPr>
      <xdr:spPr>
        <a:xfrm>
          <a:off x="14351000" y="101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107985</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1022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16438</xdr:rowOff>
    </xdr:from>
    <xdr:to>
      <xdr:col>19</xdr:col>
      <xdr:colOff>533400</xdr:colOff>
      <xdr:row>59</xdr:row>
      <xdr:rowOff>118038</xdr:rowOff>
    </xdr:to>
    <xdr:sp macro="" textlink="">
      <xdr:nvSpPr>
        <xdr:cNvPr id="325" name="フローチャート : 判断 324">
          <a:extLst>
            <a:ext uri="{FF2B5EF4-FFF2-40B4-BE49-F238E27FC236}">
              <a16:creationId xmlns:a16="http://schemas.microsoft.com/office/drawing/2014/main" id="{00000000-0008-0000-0300-000045010000}"/>
            </a:ext>
          </a:extLst>
        </xdr:cNvPr>
        <xdr:cNvSpPr/>
      </xdr:nvSpPr>
      <xdr:spPr>
        <a:xfrm>
          <a:off x="13462000" y="1013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102815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1021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111016</xdr:rowOff>
    </xdr:from>
    <xdr:to>
      <xdr:col>24</xdr:col>
      <xdr:colOff>609600</xdr:colOff>
      <xdr:row>59</xdr:row>
      <xdr:rowOff>41166</xdr:rowOff>
    </xdr:to>
    <xdr:sp macro="" textlink="">
      <xdr:nvSpPr>
        <xdr:cNvPr id="332" name="円/楕円 331">
          <a:extLst>
            <a:ext uri="{FF2B5EF4-FFF2-40B4-BE49-F238E27FC236}">
              <a16:creationId xmlns:a16="http://schemas.microsoft.com/office/drawing/2014/main" id="{00000000-0008-0000-0300-00004C010000}"/>
            </a:ext>
          </a:extLst>
        </xdr:cNvPr>
        <xdr:cNvSpPr/>
      </xdr:nvSpPr>
      <xdr:spPr>
        <a:xfrm>
          <a:off x="16967200" y="1005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127543</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990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15.01</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102053</xdr:rowOff>
    </xdr:from>
    <xdr:to>
      <xdr:col>23</xdr:col>
      <xdr:colOff>457200</xdr:colOff>
      <xdr:row>59</xdr:row>
      <xdr:rowOff>32203</xdr:rowOff>
    </xdr:to>
    <xdr:sp macro="" textlink="">
      <xdr:nvSpPr>
        <xdr:cNvPr id="334" name="円/楕円 333">
          <a:extLst>
            <a:ext uri="{FF2B5EF4-FFF2-40B4-BE49-F238E27FC236}">
              <a16:creationId xmlns:a16="http://schemas.microsoft.com/office/drawing/2014/main" id="{00000000-0008-0000-0300-00004E010000}"/>
            </a:ext>
          </a:extLst>
        </xdr:cNvPr>
        <xdr:cNvSpPr/>
      </xdr:nvSpPr>
      <xdr:spPr>
        <a:xfrm>
          <a:off x="16129000" y="1004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42380</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9815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14.75</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83439</xdr:rowOff>
    </xdr:from>
    <xdr:to>
      <xdr:col>22</xdr:col>
      <xdr:colOff>254000</xdr:colOff>
      <xdr:row>59</xdr:row>
      <xdr:rowOff>13589</xdr:rowOff>
    </xdr:to>
    <xdr:sp macro="" textlink="">
      <xdr:nvSpPr>
        <xdr:cNvPr id="336" name="円/楕円 335">
          <a:extLst>
            <a:ext uri="{FF2B5EF4-FFF2-40B4-BE49-F238E27FC236}">
              <a16:creationId xmlns:a16="http://schemas.microsoft.com/office/drawing/2014/main" id="{00000000-0008-0000-0300-000050010000}"/>
            </a:ext>
          </a:extLst>
        </xdr:cNvPr>
        <xdr:cNvSpPr/>
      </xdr:nvSpPr>
      <xdr:spPr>
        <a:xfrm>
          <a:off x="15240000" y="1002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23766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97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14.21</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75855</xdr:rowOff>
    </xdr:from>
    <xdr:to>
      <xdr:col>21</xdr:col>
      <xdr:colOff>50800</xdr:colOff>
      <xdr:row>59</xdr:row>
      <xdr:rowOff>6005</xdr:rowOff>
    </xdr:to>
    <xdr:sp macro="" textlink="">
      <xdr:nvSpPr>
        <xdr:cNvPr id="338" name="円/楕円 337">
          <a:extLst>
            <a:ext uri="{FF2B5EF4-FFF2-40B4-BE49-F238E27FC236}">
              <a16:creationId xmlns:a16="http://schemas.microsoft.com/office/drawing/2014/main" id="{00000000-0008-0000-0300-000052010000}"/>
            </a:ext>
          </a:extLst>
        </xdr:cNvPr>
        <xdr:cNvSpPr/>
      </xdr:nvSpPr>
      <xdr:spPr>
        <a:xfrm>
          <a:off x="14351000" y="1001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16182</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978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13.99</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46899</xdr:rowOff>
    </xdr:from>
    <xdr:to>
      <xdr:col>19</xdr:col>
      <xdr:colOff>533400</xdr:colOff>
      <xdr:row>58</xdr:row>
      <xdr:rowOff>148499</xdr:rowOff>
    </xdr:to>
    <xdr:sp macro="" textlink="">
      <xdr:nvSpPr>
        <xdr:cNvPr id="340" name="円/楕円 339">
          <a:extLst>
            <a:ext uri="{FF2B5EF4-FFF2-40B4-BE49-F238E27FC236}">
              <a16:creationId xmlns:a16="http://schemas.microsoft.com/office/drawing/2014/main" id="{00000000-0008-0000-0300-000054010000}"/>
            </a:ext>
          </a:extLst>
        </xdr:cNvPr>
        <xdr:cNvSpPr/>
      </xdr:nvSpPr>
      <xdr:spPr>
        <a:xfrm>
          <a:off x="13462000" y="999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158676</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9759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a:t>
          </a:r>
          <a:r>
            <a:rPr kumimoji="1" lang="en-US" altLang="ja-JP" sz="1300">
              <a:latin typeface="ＭＳ Ｐゴシック"/>
            </a:rPr>
            <a:t>0.8</a:t>
          </a:r>
          <a:r>
            <a:rPr kumimoji="1" lang="ja-JP" altLang="en-US" sz="1300">
              <a:latin typeface="ＭＳ Ｐゴシック"/>
            </a:rPr>
            <a:t>ポイントの上昇となった。これは、</a:t>
          </a:r>
          <a:r>
            <a:rPr kumimoji="1" lang="en-US" altLang="ja-JP" sz="1300">
              <a:latin typeface="ＭＳ Ｐゴシック"/>
            </a:rPr>
            <a:t>H25</a:t>
          </a:r>
          <a:r>
            <a:rPr kumimoji="1" lang="ja-JP" altLang="en-US" sz="1300">
              <a:latin typeface="ＭＳ Ｐゴシック"/>
            </a:rPr>
            <a:t>年度から</a:t>
          </a:r>
          <a:r>
            <a:rPr kumimoji="1" lang="en-US" altLang="ja-JP" sz="1300">
              <a:latin typeface="ＭＳ Ｐゴシック"/>
            </a:rPr>
            <a:t>H27</a:t>
          </a:r>
          <a:r>
            <a:rPr kumimoji="1" lang="ja-JP" altLang="en-US" sz="1300">
              <a:latin typeface="ＭＳ Ｐゴシック"/>
            </a:rPr>
            <a:t>年度の</a:t>
          </a:r>
          <a:r>
            <a:rPr kumimoji="1" lang="en-US" altLang="ja-JP" sz="1300">
              <a:latin typeface="ＭＳ Ｐゴシック"/>
            </a:rPr>
            <a:t>3</a:t>
          </a:r>
          <a:r>
            <a:rPr kumimoji="1" lang="ja-JP" altLang="en-US" sz="1300">
              <a:latin typeface="ＭＳ Ｐゴシック"/>
            </a:rPr>
            <a:t>年間、臨時財政対策債の償還期限を短縮したことが大きな要因であり、本来は災害復旧等に係る基準財政需要額として控除されるもので実質的には横ばいであると思われる。また、類似団体内平均との比較でも</a:t>
          </a:r>
          <a:r>
            <a:rPr kumimoji="1" lang="en-US" altLang="ja-JP" sz="1300">
              <a:latin typeface="ＭＳ Ｐゴシック"/>
            </a:rPr>
            <a:t>1.0</a:t>
          </a:r>
          <a:r>
            <a:rPr kumimoji="1" lang="ja-JP" altLang="en-US" sz="1300">
              <a:latin typeface="ＭＳ Ｐゴシック"/>
            </a:rPr>
            <a:t>ポイント低く良好な数値である。しかし、次年度以降は大型事業による起債が予定されており、今後も上昇していくことが見込まれることから、世代間負担の公平化と公債費負担の中長期的な平準化の観点から、償還額の平準化及び実質公債費比率の急激な上昇の防止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92528</xdr:rowOff>
    </xdr:from>
    <xdr:to>
      <xdr:col>24</xdr:col>
      <xdr:colOff>558800</xdr:colOff>
      <xdr:row>41</xdr:row>
      <xdr:rowOff>13002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6950528"/>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49184</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77107</xdr:rowOff>
    </xdr:from>
    <xdr:to>
      <xdr:col>24</xdr:col>
      <xdr:colOff>609600</xdr:colOff>
      <xdr:row>42</xdr:row>
      <xdr:rowOff>7257</xdr:rowOff>
    </xdr:to>
    <xdr:sp macro="" textlink="">
      <xdr:nvSpPr>
        <xdr:cNvPr id="378" name="フローチャート : 判断 377">
          <a:extLst>
            <a:ext uri="{FF2B5EF4-FFF2-40B4-BE49-F238E27FC236}">
              <a16:creationId xmlns:a16="http://schemas.microsoft.com/office/drawing/2014/main" id="{00000000-0008-0000-0300-00007A010000}"/>
            </a:ext>
          </a:extLst>
        </xdr:cNvPr>
        <xdr:cNvSpPr/>
      </xdr:nvSpPr>
      <xdr:spPr>
        <a:xfrm>
          <a:off x="16967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12095</xdr:rowOff>
    </xdr:from>
    <xdr:to>
      <xdr:col>23</xdr:col>
      <xdr:colOff>406400</xdr:colOff>
      <xdr:row>40</xdr:row>
      <xdr:rowOff>92528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5290800" y="68700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43543</xdr:rowOff>
    </xdr:from>
    <xdr:to>
      <xdr:col>23</xdr:col>
      <xdr:colOff>457200</xdr:colOff>
      <xdr:row>42</xdr:row>
      <xdr:rowOff>145143</xdr:rowOff>
    </xdr:to>
    <xdr:sp macro="" textlink="">
      <xdr:nvSpPr>
        <xdr:cNvPr id="380" name="フローチャート : 判断 379">
          <a:extLst>
            <a:ext uri="{FF2B5EF4-FFF2-40B4-BE49-F238E27FC236}">
              <a16:creationId xmlns:a16="http://schemas.microsoft.com/office/drawing/2014/main" id="{00000000-0008-0000-0300-00007C010000}"/>
            </a:ext>
          </a:extLst>
        </xdr:cNvPr>
        <xdr:cNvSpPr/>
      </xdr:nvSpPr>
      <xdr:spPr>
        <a:xfrm>
          <a:off x="16129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129920</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114602</xdr:rowOff>
    </xdr:from>
    <xdr:to>
      <xdr:col>22</xdr:col>
      <xdr:colOff>203200</xdr:colOff>
      <xdr:row>40</xdr:row>
      <xdr:rowOff>12095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401800" y="68011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9072</xdr:rowOff>
    </xdr:from>
    <xdr:to>
      <xdr:col>22</xdr:col>
      <xdr:colOff>254000</xdr:colOff>
      <xdr:row>42</xdr:row>
      <xdr:rowOff>110672</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5240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95449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34169</xdr:rowOff>
    </xdr:from>
    <xdr:to>
      <xdr:col>21</xdr:col>
      <xdr:colOff>0</xdr:colOff>
      <xdr:row>39</xdr:row>
      <xdr:rowOff>114602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512800" y="672071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123976</xdr:rowOff>
    </xdr:from>
    <xdr:to>
      <xdr:col>21</xdr:col>
      <xdr:colOff>50800</xdr:colOff>
      <xdr:row>43</xdr:row>
      <xdr:rowOff>54126</xdr:rowOff>
    </xdr:to>
    <xdr:sp macro="" textlink="">
      <xdr:nvSpPr>
        <xdr:cNvPr id="386" name="フローチャート : 判断 385">
          <a:extLst>
            <a:ext uri="{FF2B5EF4-FFF2-40B4-BE49-F238E27FC236}">
              <a16:creationId xmlns:a16="http://schemas.microsoft.com/office/drawing/2014/main" id="{00000000-0008-0000-0300-000082010000}"/>
            </a:ext>
          </a:extLst>
        </xdr:cNvPr>
        <xdr:cNvSpPr/>
      </xdr:nvSpPr>
      <xdr:spPr>
        <a:xfrm>
          <a:off x="14351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38903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388" name="フローチャート : 判断 387">
          <a:extLst>
            <a:ext uri="{FF2B5EF4-FFF2-40B4-BE49-F238E27FC236}">
              <a16:creationId xmlns:a16="http://schemas.microsoft.com/office/drawing/2014/main" id="{00000000-0008-0000-0300-000084010000}"/>
            </a:ext>
          </a:extLst>
        </xdr:cNvPr>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107846</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133652</xdr:rowOff>
    </xdr:from>
    <xdr:to>
      <xdr:col>24</xdr:col>
      <xdr:colOff>609600</xdr:colOff>
      <xdr:row>41</xdr:row>
      <xdr:rowOff>63802</xdr:rowOff>
    </xdr:to>
    <xdr:sp macro="" textlink="">
      <xdr:nvSpPr>
        <xdr:cNvPr id="395" name="円/楕円 394">
          <a:extLst>
            <a:ext uri="{FF2B5EF4-FFF2-40B4-BE49-F238E27FC236}">
              <a16:creationId xmlns:a16="http://schemas.microsoft.com/office/drawing/2014/main" id="{00000000-0008-0000-0300-00008B010000}"/>
            </a:ext>
          </a:extLst>
        </xdr:cNvPr>
        <xdr:cNvSpPr/>
      </xdr:nvSpPr>
      <xdr:spPr>
        <a:xfrm>
          <a:off x="169672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150179</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83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41728</xdr:rowOff>
    </xdr:from>
    <xdr:to>
      <xdr:col>23</xdr:col>
      <xdr:colOff>457200</xdr:colOff>
      <xdr:row>40</xdr:row>
      <xdr:rowOff>143328</xdr:rowOff>
    </xdr:to>
    <xdr:sp macro="" textlink="">
      <xdr:nvSpPr>
        <xdr:cNvPr id="397" name="円/楕円 396">
          <a:extLst>
            <a:ext uri="{FF2B5EF4-FFF2-40B4-BE49-F238E27FC236}">
              <a16:creationId xmlns:a16="http://schemas.microsoft.com/office/drawing/2014/main" id="{00000000-0008-0000-0300-00008D010000}"/>
            </a:ext>
          </a:extLst>
        </xdr:cNvPr>
        <xdr:cNvSpPr/>
      </xdr:nvSpPr>
      <xdr:spPr>
        <a:xfrm>
          <a:off x="16129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153505</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132745</xdr:rowOff>
    </xdr:from>
    <xdr:to>
      <xdr:col>22</xdr:col>
      <xdr:colOff>254000</xdr:colOff>
      <xdr:row>40</xdr:row>
      <xdr:rowOff>62895</xdr:rowOff>
    </xdr:to>
    <xdr:sp macro="" textlink="">
      <xdr:nvSpPr>
        <xdr:cNvPr id="399" name="円/楕円 398">
          <a:extLst>
            <a:ext uri="{FF2B5EF4-FFF2-40B4-BE49-F238E27FC236}">
              <a16:creationId xmlns:a16="http://schemas.microsoft.com/office/drawing/2014/main" id="{00000000-0008-0000-0300-00008F010000}"/>
            </a:ext>
          </a:extLst>
        </xdr:cNvPr>
        <xdr:cNvSpPr/>
      </xdr:nvSpPr>
      <xdr:spPr>
        <a:xfrm>
          <a:off x="15240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73072</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63802</xdr:rowOff>
    </xdr:from>
    <xdr:to>
      <xdr:col>21</xdr:col>
      <xdr:colOff>50800</xdr:colOff>
      <xdr:row>39</xdr:row>
      <xdr:rowOff>165402</xdr:rowOff>
    </xdr:to>
    <xdr:sp macro="" textlink="">
      <xdr:nvSpPr>
        <xdr:cNvPr id="401" name="円/楕円 400">
          <a:extLst>
            <a:ext uri="{FF2B5EF4-FFF2-40B4-BE49-F238E27FC236}">
              <a16:creationId xmlns:a16="http://schemas.microsoft.com/office/drawing/2014/main" id="{00000000-0008-0000-0300-000091010000}"/>
            </a:ext>
          </a:extLst>
        </xdr:cNvPr>
        <xdr:cNvSpPr/>
      </xdr:nvSpPr>
      <xdr:spPr>
        <a:xfrm>
          <a:off x="14351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4129</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154819</xdr:rowOff>
    </xdr:from>
    <xdr:to>
      <xdr:col>19</xdr:col>
      <xdr:colOff>533400</xdr:colOff>
      <xdr:row>39</xdr:row>
      <xdr:rowOff>84969</xdr:rowOff>
    </xdr:to>
    <xdr:sp macro="" textlink="">
      <xdr:nvSpPr>
        <xdr:cNvPr id="403" name="円/楕円 402">
          <a:extLst>
            <a:ext uri="{FF2B5EF4-FFF2-40B4-BE49-F238E27FC236}">
              <a16:creationId xmlns:a16="http://schemas.microsoft.com/office/drawing/2014/main" id="{00000000-0008-0000-0300-000093010000}"/>
            </a:ext>
          </a:extLst>
        </xdr:cNvPr>
        <xdr:cNvSpPr/>
      </xdr:nvSpPr>
      <xdr:spPr>
        <a:xfrm>
          <a:off x="13462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95146</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43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前年度同様に将来負担額を充当可能財源が大きく上回る状況にあり、将来負担比率は</a:t>
          </a:r>
          <a:r>
            <a:rPr kumimoji="1" lang="en-US" altLang="ja-JP" sz="1300">
              <a:latin typeface="ＭＳ Ｐゴシック"/>
            </a:rPr>
            <a:t>0.0%</a:t>
          </a:r>
          <a:r>
            <a:rPr kumimoji="1" lang="ja-JP" altLang="en-US" sz="1300">
              <a:latin typeface="ＭＳ Ｐゴシック"/>
            </a:rPr>
            <a:t>となった。今後も引き続き事業実施の適正化を図り、財政の健全化に努める。</a:t>
          </a:r>
        </a:p>
      </xdr:txBody>
    </xdr:sp>
    <xdr:clientData/>
  </xdr:twoCellAnchor>
  <xdr:oneCellAnchor>
    <xdr:from>
      <xdr:col>18</xdr:col>
      <xdr:colOff>444500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143087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13214"/>
          <a:ext cx="0" cy="1601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115164</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88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a:t>
          </a:r>
          <a:endParaRPr kumimoji="1" lang="ja-JP" altLang="en-US" sz="1000" b="1">
            <a:latin typeface="ＭＳ Ｐゴシック"/>
          </a:endParaRPr>
        </a:p>
      </xdr:txBody>
    </xdr:sp>
    <xdr:clientData/>
  </xdr:oneCellAnchor>
  <xdr:twoCellAnchor>
    <xdr:from>
      <xdr:col>24</xdr:col>
      <xdr:colOff>469900</xdr:colOff>
      <xdr:row>22</xdr:row>
      <xdr:rowOff>143087</xdr:rowOff>
    </xdr:from>
    <xdr:to>
      <xdr:col>24</xdr:col>
      <xdr:colOff>647700</xdr:colOff>
      <xdr:row>22</xdr:row>
      <xdr:rowOff>143087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1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1" name="フローチャート : 判断 440">
          <a:extLst>
            <a:ext uri="{FF2B5EF4-FFF2-40B4-BE49-F238E27FC236}">
              <a16:creationId xmlns:a16="http://schemas.microsoft.com/office/drawing/2014/main"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2" name="フローチャート : 判断 441">
          <a:extLst>
            <a:ext uri="{FF2B5EF4-FFF2-40B4-BE49-F238E27FC236}">
              <a16:creationId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4" name="フローチャート : 判断 443">
          <a:extLst>
            <a:ext uri="{FF2B5EF4-FFF2-40B4-BE49-F238E27FC236}">
              <a16:creationId xmlns:a16="http://schemas.microsoft.com/office/drawing/2014/main" id="{00000000-0008-0000-0300-0000BC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6" name="フローチャート : 判断 445">
          <a:extLst>
            <a:ext uri="{FF2B5EF4-FFF2-40B4-BE49-F238E27FC236}">
              <a16:creationId xmlns:a16="http://schemas.microsoft.com/office/drawing/2014/main" id="{00000000-0008-0000-0300-0000BE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8" name="フローチャート : 判断 447">
          <a:extLst>
            <a:ext uri="{FF2B5EF4-FFF2-40B4-BE49-F238E27FC236}">
              <a16:creationId xmlns:a16="http://schemas.microsoft.com/office/drawing/2014/main" id="{00000000-0008-0000-0300-0000C0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群馬県高山村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3,730
3,696
64.18
2,597,791
2,507,187
68,255
1,789,956
1,328,965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a:t>
          </a:r>
          <a:r>
            <a:rPr kumimoji="1" lang="en-US" altLang="ja-JP" sz="1300">
              <a:latin typeface="ＭＳ Ｐゴシック"/>
            </a:rPr>
            <a:t>0.3</a:t>
          </a:r>
          <a:r>
            <a:rPr kumimoji="1" lang="ja-JP" altLang="en-US" sz="1300">
              <a:latin typeface="ＭＳ Ｐゴシック"/>
            </a:rPr>
            <a:t>ポイントの上昇となった。分子である人件費に係る経常経費充当一般財源等は△</a:t>
          </a:r>
          <a:r>
            <a:rPr kumimoji="1" lang="en-US" altLang="ja-JP" sz="1300">
              <a:latin typeface="ＭＳ Ｐゴシック"/>
            </a:rPr>
            <a:t>530</a:t>
          </a:r>
          <a:r>
            <a:rPr kumimoji="1" lang="ja-JP" altLang="en-US" sz="1300">
              <a:latin typeface="ＭＳ Ｐゴシック"/>
            </a:rPr>
            <a:t>千円の減となったものの、分母の村税や臨時財政対策債等で△</a:t>
          </a:r>
          <a:r>
            <a:rPr kumimoji="1" lang="en-US" altLang="ja-JP" sz="1300">
              <a:latin typeface="ＭＳ Ｐゴシック"/>
            </a:rPr>
            <a:t>26,136</a:t>
          </a:r>
          <a:r>
            <a:rPr kumimoji="1" lang="ja-JP" altLang="en-US" sz="1300">
              <a:latin typeface="ＭＳ Ｐゴシック"/>
            </a:rPr>
            <a:t>千円と大幅な減となったため、人件費の割合が上昇した。</a:t>
          </a:r>
          <a:endParaRPr kumimoji="1" lang="en-US" altLang="ja-JP" sz="1300">
            <a:latin typeface="ＭＳ Ｐゴシック"/>
          </a:endParaRPr>
        </a:p>
        <a:p>
          <a:r>
            <a:rPr kumimoji="1" lang="ja-JP" altLang="en-US" sz="1300">
              <a:latin typeface="ＭＳ Ｐゴシック"/>
            </a:rPr>
            <a:t>　類似団体平均との比較では</a:t>
          </a:r>
          <a:r>
            <a:rPr kumimoji="1" lang="en-US" altLang="ja-JP" sz="1300">
              <a:latin typeface="ＭＳ Ｐゴシック"/>
            </a:rPr>
            <a:t>3.0</a:t>
          </a:r>
          <a:r>
            <a:rPr kumimoji="1" lang="ja-JP" altLang="en-US" sz="1300">
              <a:latin typeface="ＭＳ Ｐゴシック"/>
            </a:rPr>
            <a:t>ポイント上回っている状況であり、村税等の収納対策の強化や職員の適正配置など、効率的な行財政運営に努める。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69850</xdr:rowOff>
    </xdr:from>
    <xdr:to>
      <xdr:col>7</xdr:col>
      <xdr:colOff>15875</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6</xdr:col>
      <xdr:colOff>612775</xdr:colOff>
      <xdr:row>40</xdr:row>
      <xdr:rowOff>39370</xdr:rowOff>
    </xdr:from>
    <xdr:to>
      <xdr:col>7</xdr:col>
      <xdr:colOff>104775</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34</xdr:row>
      <xdr:rowOff>69850</xdr:rowOff>
    </xdr:from>
    <xdr:to>
      <xdr:col>7</xdr:col>
      <xdr:colOff>104775</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92710</xdr:rowOff>
    </xdr:from>
    <xdr:to>
      <xdr:col>7</xdr:col>
      <xdr:colOff>15875</xdr:colOff>
      <xdr:row>36</xdr:row>
      <xdr:rowOff>104140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649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127017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4775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92710</xdr:rowOff>
    </xdr:from>
    <xdr:to>
      <xdr:col>5</xdr:col>
      <xdr:colOff>549275</xdr:colOff>
      <xdr:row>36</xdr:row>
      <xdr:rowOff>127000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649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64770</xdr:rowOff>
    </xdr:from>
    <xdr:to>
      <xdr:col>5</xdr:col>
      <xdr:colOff>600075</xdr:colOff>
      <xdr:row>35</xdr:row>
      <xdr:rowOff>166370</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3937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81280</xdr:rowOff>
    </xdr:from>
    <xdr:to>
      <xdr:col>4</xdr:col>
      <xdr:colOff>346075</xdr:colOff>
      <xdr:row>36</xdr:row>
      <xdr:rowOff>127000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53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102870</xdr:rowOff>
    </xdr:from>
    <xdr:to>
      <xdr:col>4</xdr:col>
      <xdr:colOff>396875</xdr:colOff>
      <xdr:row>36</xdr:row>
      <xdr:rowOff>33020</xdr:rowOff>
    </xdr:to>
    <xdr:sp macro="" textlink="">
      <xdr:nvSpPr>
        <xdr:cNvPr id="73" name="フローチャート : 判断 72">
          <a:extLst>
            <a:ext uri="{FF2B5EF4-FFF2-40B4-BE49-F238E27FC236}">
              <a16:creationId xmlns:a16="http://schemas.microsoft.com/office/drawing/2014/main" id="{00000000-0008-0000-0400-000049000000}"/>
            </a:ext>
          </a:extLst>
        </xdr:cNvPr>
        <xdr:cNvSpPr/>
      </xdr:nvSpPr>
      <xdr:spPr>
        <a:xfrm>
          <a:off x="3048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43197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81280</xdr:rowOff>
    </xdr:from>
    <xdr:to>
      <xdr:col>3</xdr:col>
      <xdr:colOff>142875</xdr:colOff>
      <xdr:row>36</xdr:row>
      <xdr:rowOff>142240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53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76200</xdr:rowOff>
    </xdr:from>
    <xdr:to>
      <xdr:col>3</xdr:col>
      <xdr:colOff>193675</xdr:colOff>
      <xdr:row>36</xdr:row>
      <xdr:rowOff>6350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2159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95250</xdr:rowOff>
    </xdr:from>
    <xdr:to>
      <xdr:col>1</xdr:col>
      <xdr:colOff>676275</xdr:colOff>
      <xdr:row>36</xdr:row>
      <xdr:rowOff>25400</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1270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35577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25417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41910</xdr:rowOff>
    </xdr:from>
    <xdr:to>
      <xdr:col>5</xdr:col>
      <xdr:colOff>600075</xdr:colOff>
      <xdr:row>36</xdr:row>
      <xdr:rowOff>143510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9370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128287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00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76200</xdr:rowOff>
    </xdr:from>
    <xdr:to>
      <xdr:col>4</xdr:col>
      <xdr:colOff>396875</xdr:colOff>
      <xdr:row>37</xdr:row>
      <xdr:rowOff>6350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162577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30480</xdr:rowOff>
    </xdr:from>
    <xdr:to>
      <xdr:col>3</xdr:col>
      <xdr:colOff>193675</xdr:colOff>
      <xdr:row>36</xdr:row>
      <xdr:rowOff>132080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116857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91440</xdr:rowOff>
    </xdr:from>
    <xdr:to>
      <xdr:col>1</xdr:col>
      <xdr:colOff>676275</xdr:colOff>
      <xdr:row>37</xdr:row>
      <xdr:rowOff>21590</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1270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6367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a:t>
          </a:r>
          <a:r>
            <a:rPr kumimoji="1" lang="en-US" altLang="ja-JP" sz="1300">
              <a:latin typeface="ＭＳ Ｐゴシック"/>
            </a:rPr>
            <a:t>1.3</a:t>
          </a:r>
          <a:r>
            <a:rPr kumimoji="1" lang="ja-JP" altLang="en-US" sz="1300">
              <a:latin typeface="ＭＳ Ｐゴシック"/>
            </a:rPr>
            <a:t>ポイントの上昇となった。これは、各種システムに係る業務委託や中学生海外派遣事業によるものが大きな要因となった。</a:t>
          </a:r>
          <a:endParaRPr kumimoji="1" lang="en-US" altLang="ja-JP" sz="1300">
            <a:latin typeface="ＭＳ Ｐゴシック"/>
          </a:endParaRPr>
        </a:p>
        <a:p>
          <a:r>
            <a:rPr kumimoji="1" lang="ja-JP" altLang="en-US" sz="1300">
              <a:latin typeface="ＭＳ Ｐゴシック"/>
            </a:rPr>
            <a:t>　類似団体内平均との比較でもこの</a:t>
          </a:r>
          <a:r>
            <a:rPr kumimoji="1" lang="en-US" altLang="ja-JP" sz="1300">
              <a:latin typeface="ＭＳ Ｐゴシック"/>
            </a:rPr>
            <a:t>5</a:t>
          </a:r>
          <a:r>
            <a:rPr kumimoji="1" lang="ja-JP" altLang="en-US" sz="1300">
              <a:latin typeface="ＭＳ Ｐゴシック"/>
            </a:rPr>
            <a:t>年間いずれも高い数値で推移している状況のため、事業の見直しを行いつつ今後より一層のコスト削減に努める。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46990</xdr:rowOff>
    </xdr:from>
    <xdr:to>
      <xdr:col>24</xdr:col>
      <xdr:colOff>31750</xdr:colOff>
      <xdr:row>20</xdr:row>
      <xdr:rowOff>107950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4729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80027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628650</xdr:colOff>
      <xdr:row>20</xdr:row>
      <xdr:rowOff>107950</xdr:rowOff>
    </xdr:from>
    <xdr:to>
      <xdr:col>24</xdr:col>
      <xdr:colOff>120650</xdr:colOff>
      <xdr:row>20</xdr:row>
      <xdr:rowOff>107950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3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133367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14</xdr:row>
      <xdr:rowOff>46990</xdr:rowOff>
    </xdr:from>
    <xdr:to>
      <xdr:col>24</xdr:col>
      <xdr:colOff>120650</xdr:colOff>
      <xdr:row>14</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92710</xdr:rowOff>
    </xdr:from>
    <xdr:to>
      <xdr:col>24</xdr:col>
      <xdr:colOff>31750</xdr:colOff>
      <xdr:row>16</xdr:row>
      <xdr:rowOff>142240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83591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142257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542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28" name="フローチャート : 判断 127">
          <a:extLst>
            <a:ext uri="{FF2B5EF4-FFF2-40B4-BE49-F238E27FC236}">
              <a16:creationId xmlns:a16="http://schemas.microsoft.com/office/drawing/2014/main" id="{00000000-0008-0000-0400-000080000000}"/>
            </a:ext>
          </a:extLst>
        </xdr:cNvPr>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92710</xdr:rowOff>
    </xdr:from>
    <xdr:to>
      <xdr:col>22</xdr:col>
      <xdr:colOff>565150</xdr:colOff>
      <xdr:row>17</xdr:row>
      <xdr:rowOff>5080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83591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91440</xdr:rowOff>
    </xdr:from>
    <xdr:to>
      <xdr:col>22</xdr:col>
      <xdr:colOff>615950</xdr:colOff>
      <xdr:row>16</xdr:row>
      <xdr:rowOff>21590</xdr:rowOff>
    </xdr:to>
    <xdr:sp macro="" textlink="">
      <xdr:nvSpPr>
        <xdr:cNvPr id="130" name="フローチャート : 判断 129">
          <a:extLst>
            <a:ext uri="{FF2B5EF4-FFF2-40B4-BE49-F238E27FC236}">
              <a16:creationId xmlns:a16="http://schemas.microsoft.com/office/drawing/2014/main" id="{00000000-0008-0000-0400-000082000000}"/>
            </a:ext>
          </a:extLst>
        </xdr:cNvPr>
        <xdr:cNvSpPr/>
      </xdr:nvSpPr>
      <xdr:spPr>
        <a:xfrm>
          <a:off x="15621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31767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432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5080</xdr:rowOff>
    </xdr:from>
    <xdr:to>
      <xdr:col>21</xdr:col>
      <xdr:colOff>361950</xdr:colOff>
      <xdr:row>17</xdr:row>
      <xdr:rowOff>50800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9197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3" name="フローチャート : 判断 132">
          <a:extLst>
            <a:ext uri="{FF2B5EF4-FFF2-40B4-BE49-F238E27FC236}">
              <a16:creationId xmlns:a16="http://schemas.microsoft.com/office/drawing/2014/main" id="{00000000-0008-0000-0400-000085000000}"/>
            </a:ext>
          </a:extLst>
        </xdr:cNvPr>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81297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149860</xdr:rowOff>
    </xdr:from>
    <xdr:to>
      <xdr:col>20</xdr:col>
      <xdr:colOff>158750</xdr:colOff>
      <xdr:row>17</xdr:row>
      <xdr:rowOff>50800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8930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80010</xdr:rowOff>
    </xdr:from>
    <xdr:to>
      <xdr:col>20</xdr:col>
      <xdr:colOff>209550</xdr:colOff>
      <xdr:row>16</xdr:row>
      <xdr:rowOff>10160</xdr:rowOff>
    </xdr:to>
    <xdr:sp macro="" textlink="">
      <xdr:nvSpPr>
        <xdr:cNvPr id="136" name="フローチャート : 判断 135">
          <a:extLst>
            <a:ext uri="{FF2B5EF4-FFF2-40B4-BE49-F238E27FC236}">
              <a16:creationId xmlns:a16="http://schemas.microsoft.com/office/drawing/2014/main" id="{00000000-0008-0000-0400-000088000000}"/>
            </a:ext>
          </a:extLst>
        </xdr:cNvPr>
        <xdr:cNvSpPr/>
      </xdr:nvSpPr>
      <xdr:spPr>
        <a:xfrm>
          <a:off x="13843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20337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8" name="フローチャート : 判断 137">
          <a:extLst>
            <a:ext uri="{FF2B5EF4-FFF2-40B4-BE49-F238E27FC236}">
              <a16:creationId xmlns:a16="http://schemas.microsoft.com/office/drawing/2014/main" id="{00000000-0008-0000-0400-00008A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91440</xdr:rowOff>
    </xdr:from>
    <xdr:to>
      <xdr:col>24</xdr:col>
      <xdr:colOff>82550</xdr:colOff>
      <xdr:row>17</xdr:row>
      <xdr:rowOff>21590</xdr:rowOff>
    </xdr:to>
    <xdr:sp macro="" textlink="">
      <xdr:nvSpPr>
        <xdr:cNvPr id="145" name="円/楕円 144">
          <a:extLst>
            <a:ext uri="{FF2B5EF4-FFF2-40B4-BE49-F238E27FC236}">
              <a16:creationId xmlns:a16="http://schemas.microsoft.com/office/drawing/2014/main" id="{00000000-0008-0000-0400-000091000000}"/>
            </a:ext>
          </a:extLst>
        </xdr:cNvPr>
        <xdr:cNvSpPr/>
      </xdr:nvSpPr>
      <xdr:spPr>
        <a:xfrm>
          <a:off x="164592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63517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41910</xdr:rowOff>
    </xdr:from>
    <xdr:to>
      <xdr:col>22</xdr:col>
      <xdr:colOff>615950</xdr:colOff>
      <xdr:row>16</xdr:row>
      <xdr:rowOff>143510</xdr:rowOff>
    </xdr:to>
    <xdr:sp macro="" textlink="">
      <xdr:nvSpPr>
        <xdr:cNvPr id="147" name="円/楕円 146">
          <a:extLst>
            <a:ext uri="{FF2B5EF4-FFF2-40B4-BE49-F238E27FC236}">
              <a16:creationId xmlns:a16="http://schemas.microsoft.com/office/drawing/2014/main" id="{00000000-0008-0000-0400-000093000000}"/>
            </a:ext>
          </a:extLst>
        </xdr:cNvPr>
        <xdr:cNvSpPr/>
      </xdr:nvSpPr>
      <xdr:spPr>
        <a:xfrm>
          <a:off x="15621000" y="27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128287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871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125730</xdr:rowOff>
    </xdr:from>
    <xdr:to>
      <xdr:col>21</xdr:col>
      <xdr:colOff>412750</xdr:colOff>
      <xdr:row>17</xdr:row>
      <xdr:rowOff>55880</xdr:rowOff>
    </xdr:to>
    <xdr:sp macro="" textlink="">
      <xdr:nvSpPr>
        <xdr:cNvPr id="149" name="円/楕円 148">
          <a:extLst>
            <a:ext uri="{FF2B5EF4-FFF2-40B4-BE49-F238E27FC236}">
              <a16:creationId xmlns:a16="http://schemas.microsoft.com/office/drawing/2014/main" id="{00000000-0008-0000-0400-000095000000}"/>
            </a:ext>
          </a:extLst>
        </xdr:cNvPr>
        <xdr:cNvSpPr/>
      </xdr:nvSpPr>
      <xdr:spPr>
        <a:xfrm>
          <a:off x="14732000" y="286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40657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95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0</xdr:rowOff>
    </xdr:from>
    <xdr:to>
      <xdr:col>20</xdr:col>
      <xdr:colOff>209550</xdr:colOff>
      <xdr:row>17</xdr:row>
      <xdr:rowOff>101600</xdr:rowOff>
    </xdr:to>
    <xdr:sp macro="" textlink="">
      <xdr:nvSpPr>
        <xdr:cNvPr id="151" name="円/楕円 150">
          <a:extLst>
            <a:ext uri="{FF2B5EF4-FFF2-40B4-BE49-F238E27FC236}">
              <a16:creationId xmlns:a16="http://schemas.microsoft.com/office/drawing/2014/main" id="{00000000-0008-0000-0400-000097000000}"/>
            </a:ext>
          </a:extLst>
        </xdr:cNvPr>
        <xdr:cNvSpPr/>
      </xdr:nvSpPr>
      <xdr:spPr>
        <a:xfrm>
          <a:off x="13843000" y="291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86377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99060</xdr:rowOff>
    </xdr:from>
    <xdr:to>
      <xdr:col>19</xdr:col>
      <xdr:colOff>6350</xdr:colOff>
      <xdr:row>17</xdr:row>
      <xdr:rowOff>29210</xdr:rowOff>
    </xdr:to>
    <xdr:sp macro="" textlink="">
      <xdr:nvSpPr>
        <xdr:cNvPr id="153" name="円/楕円 152">
          <a:extLst>
            <a:ext uri="{FF2B5EF4-FFF2-40B4-BE49-F238E27FC236}">
              <a16:creationId xmlns:a16="http://schemas.microsoft.com/office/drawing/2014/main" id="{00000000-0008-0000-0400-000099000000}"/>
            </a:ext>
          </a:extLst>
        </xdr:cNvPr>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13987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a:t>
          </a:r>
          <a:r>
            <a:rPr kumimoji="1" lang="en-US" altLang="ja-JP" sz="1300">
              <a:latin typeface="ＭＳ Ｐゴシック"/>
            </a:rPr>
            <a:t>0.1</a:t>
          </a:r>
          <a:r>
            <a:rPr kumimoji="1" lang="ja-JP" altLang="en-US" sz="1300">
              <a:latin typeface="ＭＳ Ｐゴシック"/>
            </a:rPr>
            <a:t>ポイントの減とほぼ前年度並みであった。類似団体内平均との比較では、この５年間いずれも高い割合で推移している。</a:t>
          </a:r>
          <a:endParaRPr kumimoji="1" lang="en-US" altLang="ja-JP" sz="1300">
            <a:latin typeface="ＭＳ Ｐゴシック"/>
          </a:endParaRPr>
        </a:p>
        <a:p>
          <a:r>
            <a:rPr kumimoji="1" lang="ja-JP" altLang="en-US" sz="1300">
              <a:latin typeface="ＭＳ Ｐゴシック"/>
            </a:rPr>
            <a:t>　これは、福祉医療費の充実やその他単独で実施している扶助によるものと推測されるが、今後も少子高齢化、子育て支援対策等、適正な福祉サービスの水準を維持しつつ扶助費の上昇により財政を圧迫することのないよう努める。</a:t>
          </a:r>
        </a:p>
      </xdr:txBody>
    </xdr:sp>
    <xdr:clientData/>
  </xdr:twoCellAnchor>
  <xdr:oneCellAnchor>
    <xdr:from>
      <xdr:col>1</xdr:col>
      <xdr:colOff>28575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94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69850</xdr:rowOff>
    </xdr:from>
    <xdr:to>
      <xdr:col>7</xdr:col>
      <xdr:colOff>15875</xdr:colOff>
      <xdr:row>58</xdr:row>
      <xdr:rowOff>88900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10013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8" name="フローチャート : 判断 187">
          <a:extLst>
            <a:ext uri="{FF2B5EF4-FFF2-40B4-BE49-F238E27FC236}">
              <a16:creationId xmlns:a16="http://schemas.microsoft.com/office/drawing/2014/main" id="{00000000-0008-0000-0400-0000BC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127000</xdr:rowOff>
    </xdr:from>
    <xdr:to>
      <xdr:col>5</xdr:col>
      <xdr:colOff>549275</xdr:colOff>
      <xdr:row>58</xdr:row>
      <xdr:rowOff>88900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8996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0" name="フローチャート : 判断 189">
          <a:extLst>
            <a:ext uri="{FF2B5EF4-FFF2-40B4-BE49-F238E27FC236}">
              <a16:creationId xmlns:a16="http://schemas.microsoft.com/office/drawing/2014/main" id="{00000000-0008-0000-0400-0000BE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88900</xdr:rowOff>
    </xdr:from>
    <xdr:to>
      <xdr:col>4</xdr:col>
      <xdr:colOff>346075</xdr:colOff>
      <xdr:row>57</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6901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3" name="フローチャート : 判断 192">
          <a:extLst>
            <a:ext uri="{FF2B5EF4-FFF2-40B4-BE49-F238E27FC236}">
              <a16:creationId xmlns:a16="http://schemas.microsoft.com/office/drawing/2014/main" id="{00000000-0008-0000-0400-0000C1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88900</xdr:rowOff>
    </xdr:from>
    <xdr:to>
      <xdr:col>3</xdr:col>
      <xdr:colOff>142875</xdr:colOff>
      <xdr:row>57</xdr:row>
      <xdr:rowOff>127000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6901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6" name="フローチャート : 判断 195">
          <a:extLst>
            <a:ext uri="{FF2B5EF4-FFF2-40B4-BE49-F238E27FC236}">
              <a16:creationId xmlns:a16="http://schemas.microsoft.com/office/drawing/2014/main" id="{00000000-0008-0000-0400-0000C4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198" name="フローチャート :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19050</xdr:rowOff>
    </xdr:from>
    <xdr:to>
      <xdr:col>7</xdr:col>
      <xdr:colOff>66675</xdr:colOff>
      <xdr:row>58</xdr:row>
      <xdr:rowOff>120650</xdr:rowOff>
    </xdr:to>
    <xdr:sp macro="" textlink="">
      <xdr:nvSpPr>
        <xdr:cNvPr id="205" name="円/楕円 204">
          <a:extLst>
            <a:ext uri="{FF2B5EF4-FFF2-40B4-BE49-F238E27FC236}">
              <a16:creationId xmlns:a16="http://schemas.microsoft.com/office/drawing/2014/main" id="{00000000-0008-0000-0400-0000CD000000}"/>
            </a:ext>
          </a:extLst>
        </xdr:cNvPr>
        <xdr:cNvSpPr/>
      </xdr:nvSpPr>
      <xdr:spPr>
        <a:xfrm>
          <a:off x="4775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162577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38100</xdr:rowOff>
    </xdr:from>
    <xdr:to>
      <xdr:col>5</xdr:col>
      <xdr:colOff>600075</xdr:colOff>
      <xdr:row>58</xdr:row>
      <xdr:rowOff>139700</xdr:rowOff>
    </xdr:to>
    <xdr:sp macro="" textlink="">
      <xdr:nvSpPr>
        <xdr:cNvPr id="207" name="円/楕円 206">
          <a:extLst>
            <a:ext uri="{FF2B5EF4-FFF2-40B4-BE49-F238E27FC236}">
              <a16:creationId xmlns:a16="http://schemas.microsoft.com/office/drawing/2014/main" id="{00000000-0008-0000-0400-0000CF000000}"/>
            </a:ext>
          </a:extLst>
        </xdr:cNvPr>
        <xdr:cNvSpPr/>
      </xdr:nvSpPr>
      <xdr:spPr>
        <a:xfrm>
          <a:off x="3937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124477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76200</xdr:rowOff>
    </xdr:from>
    <xdr:to>
      <xdr:col>4</xdr:col>
      <xdr:colOff>396875</xdr:colOff>
      <xdr:row>58</xdr:row>
      <xdr:rowOff>6350</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3048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162577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38100</xdr:rowOff>
    </xdr:from>
    <xdr:to>
      <xdr:col>3</xdr:col>
      <xdr:colOff>193675</xdr:colOff>
      <xdr:row>56</xdr:row>
      <xdr:rowOff>139700</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76200</xdr:rowOff>
    </xdr:from>
    <xdr:to>
      <xdr:col>1</xdr:col>
      <xdr:colOff>676275</xdr:colOff>
      <xdr:row>58</xdr:row>
      <xdr:rowOff>6350</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1270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a:t>
          </a:r>
          <a:r>
            <a:rPr kumimoji="1" lang="en-US" altLang="ja-JP" sz="1300">
              <a:latin typeface="ＭＳ Ｐゴシック"/>
            </a:rPr>
            <a:t>5.9</a:t>
          </a:r>
          <a:r>
            <a:rPr kumimoji="1" lang="ja-JP" altLang="en-US" sz="1300">
              <a:latin typeface="ＭＳ Ｐゴシック"/>
            </a:rPr>
            <a:t>ポイントの減少となった。これは特別会計への繰出金が大幅に減少したことが大きな要因となった。</a:t>
          </a:r>
          <a:endParaRPr kumimoji="1" lang="en-US" altLang="ja-JP" sz="1300">
            <a:latin typeface="ＭＳ Ｐゴシック"/>
          </a:endParaRPr>
        </a:p>
        <a:p>
          <a:r>
            <a:rPr kumimoji="1" lang="ja-JP" altLang="en-US" sz="1300">
              <a:latin typeface="ＭＳ Ｐゴシック"/>
            </a:rPr>
            <a:t>　類似団体内平均との比較では今まで大きな乖離があったが、今年度については</a:t>
          </a:r>
          <a:r>
            <a:rPr kumimoji="1" lang="en-US" altLang="ja-JP" sz="1300">
              <a:latin typeface="ＭＳ Ｐゴシック"/>
            </a:rPr>
            <a:t>1.2</a:t>
          </a:r>
          <a:r>
            <a:rPr kumimoji="1" lang="ja-JP" altLang="en-US" sz="1300">
              <a:latin typeface="ＭＳ Ｐゴシック"/>
            </a:rPr>
            <a:t>ポイント差と大幅に近づくことができたものの、依然として高い数値で推移している。</a:t>
          </a:r>
          <a:endParaRPr kumimoji="1" lang="en-US" altLang="ja-JP" sz="1300">
            <a:latin typeface="ＭＳ Ｐゴシック"/>
          </a:endParaRPr>
        </a:p>
        <a:p>
          <a:r>
            <a:rPr kumimoji="1" lang="ja-JP" altLang="en-US" sz="1300">
              <a:latin typeface="ＭＳ Ｐゴシック"/>
            </a:rPr>
            <a:t>　今後も、公営企業会計の健全化に取り組み、繰出金の抑制に努める。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88138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43568"/>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60215</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59</xdr:row>
      <xdr:rowOff>88138</xdr:rowOff>
    </xdr:from>
    <xdr:to>
      <xdr:col>24</xdr:col>
      <xdr:colOff>120650</xdr:colOff>
      <xdr:row>59</xdr:row>
      <xdr:rowOff>88138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19558</xdr:rowOff>
    </xdr:from>
    <xdr:to>
      <xdr:col>24</xdr:col>
      <xdr:colOff>31750</xdr:colOff>
      <xdr:row>58</xdr:row>
      <xdr:rowOff>117856</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792208"/>
          <a:ext cx="8382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101871</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531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46" name="フローチャート : 判断 245">
          <a:extLst>
            <a:ext uri="{FF2B5EF4-FFF2-40B4-BE49-F238E27FC236}">
              <a16:creationId xmlns:a16="http://schemas.microsoft.com/office/drawing/2014/main" id="{00000000-0008-0000-0400-0000F6000000}"/>
            </a:ext>
          </a:extLst>
        </xdr:cNvPr>
        <xdr:cNvSpPr/>
      </xdr:nvSpPr>
      <xdr:spPr>
        <a:xfrm>
          <a:off x="164592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26416</xdr:rowOff>
    </xdr:from>
    <xdr:to>
      <xdr:col>22</xdr:col>
      <xdr:colOff>565150</xdr:colOff>
      <xdr:row>58</xdr:row>
      <xdr:rowOff>117856</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97051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108204</xdr:rowOff>
    </xdr:from>
    <xdr:to>
      <xdr:col>22</xdr:col>
      <xdr:colOff>615950</xdr:colOff>
      <xdr:row>57</xdr:row>
      <xdr:rowOff>38354</xdr:rowOff>
    </xdr:to>
    <xdr:sp macro="" textlink="">
      <xdr:nvSpPr>
        <xdr:cNvPr id="248" name="フローチャート : 判断 247">
          <a:extLst>
            <a:ext uri="{FF2B5EF4-FFF2-40B4-BE49-F238E27FC236}">
              <a16:creationId xmlns:a16="http://schemas.microsoft.com/office/drawing/2014/main" id="{00000000-0008-0000-0400-0000F8000000}"/>
            </a:ext>
          </a:extLst>
        </xdr:cNvPr>
        <xdr:cNvSpPr/>
      </xdr:nvSpPr>
      <xdr:spPr>
        <a:xfrm>
          <a:off x="15621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48531</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47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170434</xdr:rowOff>
    </xdr:from>
    <xdr:to>
      <xdr:col>21</xdr:col>
      <xdr:colOff>361950</xdr:colOff>
      <xdr:row>58</xdr:row>
      <xdr:rowOff>26416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9430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51" name="フローチャート : 判断 250">
          <a:extLst>
            <a:ext uri="{FF2B5EF4-FFF2-40B4-BE49-F238E27FC236}">
              <a16:creationId xmlns:a16="http://schemas.microsoft.com/office/drawing/2014/main" id="{00000000-0008-0000-0400-0000FB000000}"/>
            </a:ext>
          </a:extLst>
        </xdr:cNvPr>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170434</xdr:rowOff>
    </xdr:from>
    <xdr:to>
      <xdr:col>20</xdr:col>
      <xdr:colOff>158750</xdr:colOff>
      <xdr:row>59</xdr:row>
      <xdr:rowOff>14986</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943084"/>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48768</xdr:rowOff>
    </xdr:from>
    <xdr:to>
      <xdr:col>20</xdr:col>
      <xdr:colOff>209550</xdr:colOff>
      <xdr:row>56</xdr:row>
      <xdr:rowOff>150368</xdr:rowOff>
    </xdr:to>
    <xdr:sp macro="" textlink="">
      <xdr:nvSpPr>
        <xdr:cNvPr id="254" name="フローチャート : 判断 253">
          <a:extLst>
            <a:ext uri="{FF2B5EF4-FFF2-40B4-BE49-F238E27FC236}">
              <a16:creationId xmlns:a16="http://schemas.microsoft.com/office/drawing/2014/main" id="{00000000-0008-0000-0400-0000FE000000}"/>
            </a:ext>
          </a:extLst>
        </xdr:cNvPr>
        <xdr:cNvSpPr/>
      </xdr:nvSpPr>
      <xdr:spPr>
        <a:xfrm>
          <a:off x="13843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160545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71628</xdr:rowOff>
    </xdr:from>
    <xdr:to>
      <xdr:col>19</xdr:col>
      <xdr:colOff>6350</xdr:colOff>
      <xdr:row>57</xdr:row>
      <xdr:rowOff>1778</xdr:rowOff>
    </xdr:to>
    <xdr:sp macro="" textlink="">
      <xdr:nvSpPr>
        <xdr:cNvPr id="256" name="フローチャート : 判断 255">
          <a:extLst>
            <a:ext uri="{FF2B5EF4-FFF2-40B4-BE49-F238E27FC236}">
              <a16:creationId xmlns:a16="http://schemas.microsoft.com/office/drawing/2014/main" id="{00000000-0008-0000-0400-000000010000}"/>
            </a:ext>
          </a:extLst>
        </xdr:cNvPr>
        <xdr:cNvSpPr/>
      </xdr:nvSpPr>
      <xdr:spPr>
        <a:xfrm>
          <a:off x="12954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11955</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140208</xdr:rowOff>
    </xdr:from>
    <xdr:to>
      <xdr:col>24</xdr:col>
      <xdr:colOff>82550</xdr:colOff>
      <xdr:row>57</xdr:row>
      <xdr:rowOff>70358</xdr:rowOff>
    </xdr:to>
    <xdr:sp macro="" textlink="">
      <xdr:nvSpPr>
        <xdr:cNvPr id="263" name="円/楕円 262">
          <a:extLst>
            <a:ext uri="{FF2B5EF4-FFF2-40B4-BE49-F238E27FC236}">
              <a16:creationId xmlns:a16="http://schemas.microsoft.com/office/drawing/2014/main" id="{00000000-0008-0000-0400-000007010000}"/>
            </a:ext>
          </a:extLst>
        </xdr:cNvPr>
        <xdr:cNvSpPr/>
      </xdr:nvSpPr>
      <xdr:spPr>
        <a:xfrm>
          <a:off x="164592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112285</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67056</xdr:rowOff>
    </xdr:from>
    <xdr:to>
      <xdr:col>22</xdr:col>
      <xdr:colOff>615950</xdr:colOff>
      <xdr:row>58</xdr:row>
      <xdr:rowOff>168656</xdr:rowOff>
    </xdr:to>
    <xdr:sp macro="" textlink="">
      <xdr:nvSpPr>
        <xdr:cNvPr id="265" name="円/楕円 264">
          <a:extLst>
            <a:ext uri="{FF2B5EF4-FFF2-40B4-BE49-F238E27FC236}">
              <a16:creationId xmlns:a16="http://schemas.microsoft.com/office/drawing/2014/main" id="{00000000-0008-0000-0400-000009010000}"/>
            </a:ext>
          </a:extLst>
        </xdr:cNvPr>
        <xdr:cNvSpPr/>
      </xdr:nvSpPr>
      <xdr:spPr>
        <a:xfrm>
          <a:off x="15621000" y="1001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153433</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09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147066</xdr:rowOff>
    </xdr:from>
    <xdr:to>
      <xdr:col>21</xdr:col>
      <xdr:colOff>412750</xdr:colOff>
      <xdr:row>58</xdr:row>
      <xdr:rowOff>77216</xdr:rowOff>
    </xdr:to>
    <xdr:sp macro="" textlink="">
      <xdr:nvSpPr>
        <xdr:cNvPr id="267" name="円/楕円 266">
          <a:extLst>
            <a:ext uri="{FF2B5EF4-FFF2-40B4-BE49-F238E27FC236}">
              <a16:creationId xmlns:a16="http://schemas.microsoft.com/office/drawing/2014/main" id="{00000000-0008-0000-0400-00000B010000}"/>
            </a:ext>
          </a:extLst>
        </xdr:cNvPr>
        <xdr:cNvSpPr/>
      </xdr:nvSpPr>
      <xdr:spPr>
        <a:xfrm>
          <a:off x="147320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61993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119634</xdr:rowOff>
    </xdr:from>
    <xdr:to>
      <xdr:col>20</xdr:col>
      <xdr:colOff>209550</xdr:colOff>
      <xdr:row>58</xdr:row>
      <xdr:rowOff>49784</xdr:rowOff>
    </xdr:to>
    <xdr:sp macro="" textlink="">
      <xdr:nvSpPr>
        <xdr:cNvPr id="269" name="円/楕円 268">
          <a:extLst>
            <a:ext uri="{FF2B5EF4-FFF2-40B4-BE49-F238E27FC236}">
              <a16:creationId xmlns:a16="http://schemas.microsoft.com/office/drawing/2014/main" id="{00000000-0008-0000-0400-00000D010000}"/>
            </a:ext>
          </a:extLst>
        </xdr:cNvPr>
        <xdr:cNvSpPr/>
      </xdr:nvSpPr>
      <xdr:spPr>
        <a:xfrm>
          <a:off x="138430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34561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135636</xdr:rowOff>
    </xdr:from>
    <xdr:to>
      <xdr:col>19</xdr:col>
      <xdr:colOff>6350</xdr:colOff>
      <xdr:row>59</xdr:row>
      <xdr:rowOff>65786</xdr:rowOff>
    </xdr:to>
    <xdr:sp macro="" textlink="">
      <xdr:nvSpPr>
        <xdr:cNvPr id="271" name="円/楕円 270">
          <a:extLst>
            <a:ext uri="{FF2B5EF4-FFF2-40B4-BE49-F238E27FC236}">
              <a16:creationId xmlns:a16="http://schemas.microsoft.com/office/drawing/2014/main" id="{00000000-0008-0000-0400-00000F010000}"/>
            </a:ext>
          </a:extLst>
        </xdr:cNvPr>
        <xdr:cNvSpPr/>
      </xdr:nvSpPr>
      <xdr:spPr>
        <a:xfrm>
          <a:off x="12954000" y="1007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50563</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16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a:t>
          </a:r>
          <a:r>
            <a:rPr kumimoji="1" lang="en-US" altLang="ja-JP" sz="1300">
              <a:latin typeface="ＭＳ Ｐゴシック"/>
            </a:rPr>
            <a:t>0.4</a:t>
          </a:r>
          <a:r>
            <a:rPr kumimoji="1" lang="ja-JP" altLang="en-US" sz="1300">
              <a:latin typeface="ＭＳ Ｐゴシック"/>
            </a:rPr>
            <a:t>ポイントの減少となった。これは、一部事務組合に対する負担金の減が大きな要因となった。</a:t>
          </a:r>
          <a:endParaRPr kumimoji="1" lang="en-US" altLang="ja-JP" sz="1300">
            <a:latin typeface="ＭＳ Ｐゴシック"/>
          </a:endParaRPr>
        </a:p>
        <a:p>
          <a:r>
            <a:rPr kumimoji="1" lang="ja-JP" altLang="en-US" sz="1300">
              <a:latin typeface="ＭＳ Ｐゴシック"/>
            </a:rPr>
            <a:t>　類似団体内平均との比較ではこの</a:t>
          </a:r>
          <a:r>
            <a:rPr kumimoji="1" lang="en-US" altLang="ja-JP" sz="1300">
              <a:latin typeface="ＭＳ Ｐゴシック"/>
            </a:rPr>
            <a:t>5</a:t>
          </a:r>
          <a:r>
            <a:rPr kumimoji="1" lang="ja-JP" altLang="en-US" sz="1300">
              <a:latin typeface="ＭＳ Ｐゴシック"/>
            </a:rPr>
            <a:t>年いずれも高い数値で推移している状況のため、単独で実施している補助事業等の見直しを行いつつ経費の上昇抑制に努める。</a:t>
          </a:r>
        </a:p>
      </xdr:txBody>
    </xdr:sp>
    <xdr:clientData/>
  </xdr:twoCellAnchor>
  <xdr:oneCellAnchor>
    <xdr:from>
      <xdr:col>18</xdr:col>
      <xdr:colOff>44450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140716</xdr:rowOff>
    </xdr:from>
    <xdr:to>
      <xdr:col>24</xdr:col>
      <xdr:colOff>31750</xdr:colOff>
      <xdr:row>41</xdr:row>
      <xdr:rowOff>88138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62711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60215</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41</xdr:row>
      <xdr:rowOff>88138</xdr:rowOff>
    </xdr:from>
    <xdr:to>
      <xdr:col>24</xdr:col>
      <xdr:colOff>120650</xdr:colOff>
      <xdr:row>41</xdr:row>
      <xdr:rowOff>88138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55643</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37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23</xdr:col>
      <xdr:colOff>628650</xdr:colOff>
      <xdr:row>32</xdr:row>
      <xdr:rowOff>140716</xdr:rowOff>
    </xdr:from>
    <xdr:to>
      <xdr:col>24</xdr:col>
      <xdr:colOff>120650</xdr:colOff>
      <xdr:row>32</xdr:row>
      <xdr:rowOff>140716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62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17272</xdr:rowOff>
    </xdr:from>
    <xdr:to>
      <xdr:col>24</xdr:col>
      <xdr:colOff>31750</xdr:colOff>
      <xdr:row>38</xdr:row>
      <xdr:rowOff>53848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5323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5" name="フローチャート : 判断 304">
          <a:extLst>
            <a:ext uri="{FF2B5EF4-FFF2-40B4-BE49-F238E27FC236}">
              <a16:creationId xmlns:a16="http://schemas.microsoft.com/office/drawing/2014/main" id="{00000000-0008-0000-0400-000031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44704</xdr:rowOff>
    </xdr:from>
    <xdr:to>
      <xdr:col>22</xdr:col>
      <xdr:colOff>565150</xdr:colOff>
      <xdr:row>38</xdr:row>
      <xdr:rowOff>53848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5598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7" name="フローチャート : 判断 306">
          <a:extLst>
            <a:ext uri="{FF2B5EF4-FFF2-40B4-BE49-F238E27FC236}">
              <a16:creationId xmlns:a16="http://schemas.microsoft.com/office/drawing/2014/main" id="{00000000-0008-0000-0400-000033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103395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170434</xdr:rowOff>
    </xdr:from>
    <xdr:to>
      <xdr:col>21</xdr:col>
      <xdr:colOff>361950</xdr:colOff>
      <xdr:row>38</xdr:row>
      <xdr:rowOff>44704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5140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10" name="フローチャート : 判断 309">
          <a:extLst>
            <a:ext uri="{FF2B5EF4-FFF2-40B4-BE49-F238E27FC236}">
              <a16:creationId xmlns:a16="http://schemas.microsoft.com/office/drawing/2014/main" id="{00000000-0008-0000-0400-000036010000}"/>
            </a:ext>
          </a:extLst>
        </xdr:cNvPr>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165117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170434</xdr:rowOff>
    </xdr:from>
    <xdr:to>
      <xdr:col>20</xdr:col>
      <xdr:colOff>158750</xdr:colOff>
      <xdr:row>38</xdr:row>
      <xdr:rowOff>8128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5140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16764</xdr:rowOff>
    </xdr:from>
    <xdr:to>
      <xdr:col>20</xdr:col>
      <xdr:colOff>209550</xdr:colOff>
      <xdr:row>36</xdr:row>
      <xdr:rowOff>118364</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128541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15" name="フローチャート : 判断 314">
          <a:extLst>
            <a:ext uri="{FF2B5EF4-FFF2-40B4-BE49-F238E27FC236}">
              <a16:creationId xmlns:a16="http://schemas.microsoft.com/office/drawing/2014/main" id="{00000000-0008-0000-0400-00003B010000}"/>
            </a:ext>
          </a:extLst>
        </xdr:cNvPr>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137685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137922</xdr:rowOff>
    </xdr:from>
    <xdr:to>
      <xdr:col>24</xdr:col>
      <xdr:colOff>82550</xdr:colOff>
      <xdr:row>38</xdr:row>
      <xdr:rowOff>68072</xdr:rowOff>
    </xdr:to>
    <xdr:sp macro="" textlink="">
      <xdr:nvSpPr>
        <xdr:cNvPr id="322" name="円/楕円 321">
          <a:extLst>
            <a:ext uri="{FF2B5EF4-FFF2-40B4-BE49-F238E27FC236}">
              <a16:creationId xmlns:a16="http://schemas.microsoft.com/office/drawing/2014/main" id="{00000000-0008-0000-0400-000042010000}"/>
            </a:ext>
          </a:extLst>
        </xdr:cNvPr>
        <xdr:cNvSpPr/>
      </xdr:nvSpPr>
      <xdr:spPr>
        <a:xfrm>
          <a:off x="16459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109999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3048</xdr:rowOff>
    </xdr:from>
    <xdr:to>
      <xdr:col>22</xdr:col>
      <xdr:colOff>615950</xdr:colOff>
      <xdr:row>38</xdr:row>
      <xdr:rowOff>104648</xdr:rowOff>
    </xdr:to>
    <xdr:sp macro="" textlink="">
      <xdr:nvSpPr>
        <xdr:cNvPr id="324" name="円/楕円 323">
          <a:extLst>
            <a:ext uri="{FF2B5EF4-FFF2-40B4-BE49-F238E27FC236}">
              <a16:creationId xmlns:a16="http://schemas.microsoft.com/office/drawing/2014/main" id="{00000000-0008-0000-0400-000044010000}"/>
            </a:ext>
          </a:extLst>
        </xdr:cNvPr>
        <xdr:cNvSpPr/>
      </xdr:nvSpPr>
      <xdr:spPr>
        <a:xfrm>
          <a:off x="15621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89425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165354</xdr:rowOff>
    </xdr:from>
    <xdr:to>
      <xdr:col>21</xdr:col>
      <xdr:colOff>412750</xdr:colOff>
      <xdr:row>38</xdr:row>
      <xdr:rowOff>95504</xdr:rowOff>
    </xdr:to>
    <xdr:sp macro="" textlink="">
      <xdr:nvSpPr>
        <xdr:cNvPr id="326" name="円/楕円 325">
          <a:extLst>
            <a:ext uri="{FF2B5EF4-FFF2-40B4-BE49-F238E27FC236}">
              <a16:creationId xmlns:a16="http://schemas.microsoft.com/office/drawing/2014/main" id="{00000000-0008-0000-0400-000046010000}"/>
            </a:ext>
          </a:extLst>
        </xdr:cNvPr>
        <xdr:cNvSpPr/>
      </xdr:nvSpPr>
      <xdr:spPr>
        <a:xfrm>
          <a:off x="14732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80281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119634</xdr:rowOff>
    </xdr:from>
    <xdr:to>
      <xdr:col>20</xdr:col>
      <xdr:colOff>209550</xdr:colOff>
      <xdr:row>38</xdr:row>
      <xdr:rowOff>49785</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3843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34561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128778</xdr:rowOff>
    </xdr:from>
    <xdr:to>
      <xdr:col>19</xdr:col>
      <xdr:colOff>6350</xdr:colOff>
      <xdr:row>38</xdr:row>
      <xdr:rowOff>58928</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2954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43705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前年度に比べ</a:t>
          </a:r>
          <a:r>
            <a:rPr kumimoji="1" lang="en-US" altLang="ja-JP" sz="1200">
              <a:latin typeface="ＭＳ Ｐゴシック"/>
            </a:rPr>
            <a:t>1.0</a:t>
          </a:r>
          <a:r>
            <a:rPr kumimoji="1" lang="ja-JP" altLang="en-US" sz="1200">
              <a:latin typeface="ＭＳ Ｐゴシック"/>
            </a:rPr>
            <a:t>ポイントの上昇となった。これは、臨時財政対策債の元金償還の開始によるものであり、この</a:t>
          </a:r>
          <a:r>
            <a:rPr kumimoji="1" lang="en-US" altLang="ja-JP" sz="1200">
              <a:latin typeface="ＭＳ Ｐゴシック"/>
            </a:rPr>
            <a:t>5</a:t>
          </a:r>
          <a:r>
            <a:rPr kumimoji="1" lang="ja-JP" altLang="en-US" sz="1200">
              <a:latin typeface="ＭＳ Ｐゴシック"/>
            </a:rPr>
            <a:t>年間いずれも上昇傾向にあるが、類似団体平均との比較では△</a:t>
          </a:r>
          <a:r>
            <a:rPr kumimoji="1" lang="en-US" altLang="ja-JP" sz="1200">
              <a:latin typeface="ＭＳ Ｐゴシック"/>
            </a:rPr>
            <a:t>7.4</a:t>
          </a:r>
          <a:r>
            <a:rPr kumimoji="1" lang="ja-JP" altLang="en-US" sz="1200">
              <a:latin typeface="ＭＳ Ｐゴシック"/>
            </a:rPr>
            <a:t>ポイントと良好な状態を維持している。</a:t>
          </a:r>
          <a:endParaRPr kumimoji="1" lang="en-US" altLang="ja-JP" sz="12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a:t>
          </a:r>
          <a:r>
            <a:rPr kumimoji="1" lang="ja-JP" altLang="ja-JP" sz="1200">
              <a:solidFill>
                <a:schemeClr val="dk1"/>
              </a:solidFill>
              <a:effectLst/>
              <a:latin typeface="+mn-lt"/>
              <a:ea typeface="+mn-ea"/>
              <a:cs typeface="+mn-cs"/>
            </a:rPr>
            <a:t>しかし、次年度以降は大型事業による起債が予定されており、今後も上昇していくことが見込まれることから、世代間負担の公平化と公債費負担の中長期的な平準化の観点から、償還額の平準化及び公債費の急激な上昇</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防止に努める。</a:t>
          </a:r>
          <a:endParaRPr kumimoji="1" lang="ja-JP" altLang="en-US"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60706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857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32783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81</xdr:row>
      <xdr:rowOff>60706</xdr:rowOff>
    </xdr:from>
    <xdr:to>
      <xdr:col>7</xdr:col>
      <xdr:colOff>104775</xdr:colOff>
      <xdr:row>81</xdr:row>
      <xdr:rowOff>60706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78994</xdr:rowOff>
    </xdr:from>
    <xdr:to>
      <xdr:col>7</xdr:col>
      <xdr:colOff>15875</xdr:colOff>
      <xdr:row>75</xdr:row>
      <xdr:rowOff>124714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293774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41419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63" name="フローチャート : 判断 362">
          <a:extLst>
            <a:ext uri="{FF2B5EF4-FFF2-40B4-BE49-F238E27FC236}">
              <a16:creationId xmlns:a16="http://schemas.microsoft.com/office/drawing/2014/main" id="{00000000-0008-0000-0400-00006B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51562</xdr:rowOff>
    </xdr:from>
    <xdr:to>
      <xdr:col>5</xdr:col>
      <xdr:colOff>549275</xdr:colOff>
      <xdr:row>75</xdr:row>
      <xdr:rowOff>78994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29103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5" name="フローチャート : 判断 364">
          <a:extLst>
            <a:ext uri="{FF2B5EF4-FFF2-40B4-BE49-F238E27FC236}">
              <a16:creationId xmlns:a16="http://schemas.microsoft.com/office/drawing/2014/main" id="{00000000-0008-0000-0400-00006D010000}"/>
            </a:ext>
          </a:extLst>
        </xdr:cNvPr>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2557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163576</xdr:rowOff>
    </xdr:from>
    <xdr:to>
      <xdr:col>4</xdr:col>
      <xdr:colOff>346075</xdr:colOff>
      <xdr:row>75</xdr:row>
      <xdr:rowOff>51562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28508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68" name="フローチャート : 判断 367">
          <a:extLst>
            <a:ext uri="{FF2B5EF4-FFF2-40B4-BE49-F238E27FC236}">
              <a16:creationId xmlns:a16="http://schemas.microsoft.com/office/drawing/2014/main" id="{00000000-0008-0000-0400-000070010000}"/>
            </a:ext>
          </a:extLst>
        </xdr:cNvPr>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159004</xdr:rowOff>
    </xdr:from>
    <xdr:to>
      <xdr:col>3</xdr:col>
      <xdr:colOff>142875</xdr:colOff>
      <xdr:row>74</xdr:row>
      <xdr:rowOff>163576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28463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156211</xdr:rowOff>
    </xdr:from>
    <xdr:to>
      <xdr:col>3</xdr:col>
      <xdr:colOff>193675</xdr:colOff>
      <xdr:row>78</xdr:row>
      <xdr:rowOff>86361</xdr:rowOff>
    </xdr:to>
    <xdr:sp macro="" textlink="">
      <xdr:nvSpPr>
        <xdr:cNvPr id="371" name="フローチャート : 判断 370">
          <a:extLst>
            <a:ext uri="{FF2B5EF4-FFF2-40B4-BE49-F238E27FC236}">
              <a16:creationId xmlns:a16="http://schemas.microsoft.com/office/drawing/2014/main" id="{00000000-0008-0000-0400-000073010000}"/>
            </a:ext>
          </a:extLst>
        </xdr:cNvPr>
        <xdr:cNvSpPr/>
      </xdr:nvSpPr>
      <xdr:spPr>
        <a:xfrm>
          <a:off x="2159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71138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21337</xdr:rowOff>
    </xdr:from>
    <xdr:to>
      <xdr:col>1</xdr:col>
      <xdr:colOff>676275</xdr:colOff>
      <xdr:row>78</xdr:row>
      <xdr:rowOff>122937</xdr:rowOff>
    </xdr:to>
    <xdr:sp macro="" textlink="">
      <xdr:nvSpPr>
        <xdr:cNvPr id="373" name="フローチャート : 判断 372">
          <a:extLst>
            <a:ext uri="{FF2B5EF4-FFF2-40B4-BE49-F238E27FC236}">
              <a16:creationId xmlns:a16="http://schemas.microsoft.com/office/drawing/2014/main" id="{00000000-0008-0000-0400-000075010000}"/>
            </a:ext>
          </a:extLst>
        </xdr:cNvPr>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107714</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73914</xdr:rowOff>
    </xdr:from>
    <xdr:to>
      <xdr:col>7</xdr:col>
      <xdr:colOff>66675</xdr:colOff>
      <xdr:row>76</xdr:row>
      <xdr:rowOff>4065</xdr:rowOff>
    </xdr:to>
    <xdr:sp macro="" textlink="">
      <xdr:nvSpPr>
        <xdr:cNvPr id="380" name="円/楕円 379">
          <a:extLst>
            <a:ext uri="{FF2B5EF4-FFF2-40B4-BE49-F238E27FC236}">
              <a16:creationId xmlns:a16="http://schemas.microsoft.com/office/drawing/2014/main" id="{00000000-0008-0000-0400-00007C010000}"/>
            </a:ext>
          </a:extLst>
        </xdr:cNvPr>
        <xdr:cNvSpPr/>
      </xdr:nvSpPr>
      <xdr:spPr>
        <a:xfrm>
          <a:off x="47752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90441</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77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28194</xdr:rowOff>
    </xdr:from>
    <xdr:to>
      <xdr:col>5</xdr:col>
      <xdr:colOff>600075</xdr:colOff>
      <xdr:row>75</xdr:row>
      <xdr:rowOff>129794</xdr:rowOff>
    </xdr:to>
    <xdr:sp macro="" textlink="">
      <xdr:nvSpPr>
        <xdr:cNvPr id="382" name="円/楕円 381">
          <a:extLst>
            <a:ext uri="{FF2B5EF4-FFF2-40B4-BE49-F238E27FC236}">
              <a16:creationId xmlns:a16="http://schemas.microsoft.com/office/drawing/2014/main" id="{00000000-0008-0000-0400-00007E010000}"/>
            </a:ext>
          </a:extLst>
        </xdr:cNvPr>
        <xdr:cNvSpPr/>
      </xdr:nvSpPr>
      <xdr:spPr>
        <a:xfrm>
          <a:off x="3937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139971</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655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762</xdr:rowOff>
    </xdr:from>
    <xdr:to>
      <xdr:col>4</xdr:col>
      <xdr:colOff>396875</xdr:colOff>
      <xdr:row>75</xdr:row>
      <xdr:rowOff>102362</xdr:rowOff>
    </xdr:to>
    <xdr:sp macro="" textlink="">
      <xdr:nvSpPr>
        <xdr:cNvPr id="384" name="円/楕円 383">
          <a:extLst>
            <a:ext uri="{FF2B5EF4-FFF2-40B4-BE49-F238E27FC236}">
              <a16:creationId xmlns:a16="http://schemas.microsoft.com/office/drawing/2014/main" id="{00000000-0008-0000-0400-000080010000}"/>
            </a:ext>
          </a:extLst>
        </xdr:cNvPr>
        <xdr:cNvSpPr/>
      </xdr:nvSpPr>
      <xdr:spPr>
        <a:xfrm>
          <a:off x="3048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112539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112776</xdr:rowOff>
    </xdr:from>
    <xdr:to>
      <xdr:col>3</xdr:col>
      <xdr:colOff>193675</xdr:colOff>
      <xdr:row>75</xdr:row>
      <xdr:rowOff>42926</xdr:rowOff>
    </xdr:to>
    <xdr:sp macro="" textlink="">
      <xdr:nvSpPr>
        <xdr:cNvPr id="386" name="円/楕円 385">
          <a:extLst>
            <a:ext uri="{FF2B5EF4-FFF2-40B4-BE49-F238E27FC236}">
              <a16:creationId xmlns:a16="http://schemas.microsoft.com/office/drawing/2014/main" id="{00000000-0008-0000-0400-000082010000}"/>
            </a:ext>
          </a:extLst>
        </xdr:cNvPr>
        <xdr:cNvSpPr/>
      </xdr:nvSpPr>
      <xdr:spPr>
        <a:xfrm>
          <a:off x="2159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53103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108204</xdr:rowOff>
    </xdr:from>
    <xdr:to>
      <xdr:col>1</xdr:col>
      <xdr:colOff>676275</xdr:colOff>
      <xdr:row>75</xdr:row>
      <xdr:rowOff>38354</xdr:rowOff>
    </xdr:to>
    <xdr:sp macro="" textlink="">
      <xdr:nvSpPr>
        <xdr:cNvPr id="388" name="円/楕円 387">
          <a:extLst>
            <a:ext uri="{FF2B5EF4-FFF2-40B4-BE49-F238E27FC236}">
              <a16:creationId xmlns:a16="http://schemas.microsoft.com/office/drawing/2014/main" id="{00000000-0008-0000-0400-000084010000}"/>
            </a:ext>
          </a:extLst>
        </xdr:cNvPr>
        <xdr:cNvSpPr/>
      </xdr:nvSpPr>
      <xdr:spPr>
        <a:xfrm>
          <a:off x="1270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48531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a:t>
          </a:r>
          <a:r>
            <a:rPr kumimoji="1" lang="en-US" altLang="ja-JP" sz="1300">
              <a:latin typeface="ＭＳ Ｐゴシック"/>
            </a:rPr>
            <a:t>4.8</a:t>
          </a:r>
          <a:r>
            <a:rPr kumimoji="1" lang="ja-JP" altLang="en-US" sz="1300">
              <a:latin typeface="ＭＳ Ｐゴシック"/>
            </a:rPr>
            <a:t>ポイントの減少となった。これは特別会計への繰出金や一部事務組合への負担金が大幅に減少したことが大きな要因となった。類似団体平均との比較では今までほどの大きな乖離ではなくなったものの、依然として</a:t>
          </a:r>
          <a:r>
            <a:rPr kumimoji="1" lang="en-US" altLang="ja-JP" sz="1300">
              <a:latin typeface="ＭＳ Ｐゴシック"/>
            </a:rPr>
            <a:t>11.2</a:t>
          </a:r>
          <a:r>
            <a:rPr kumimoji="1" lang="ja-JP" altLang="en-US" sz="1300">
              <a:latin typeface="ＭＳ Ｐゴシック"/>
            </a:rPr>
            <a:t>ポイントの大きな差がある。</a:t>
          </a:r>
          <a:endParaRPr kumimoji="1" lang="en-US" altLang="ja-JP" sz="1300">
            <a:latin typeface="ＭＳ Ｐゴシック"/>
          </a:endParaRPr>
        </a:p>
        <a:p>
          <a:r>
            <a:rPr kumimoji="1" lang="ja-JP" altLang="en-US" sz="1300">
              <a:latin typeface="ＭＳ Ｐゴシック"/>
            </a:rPr>
            <a:t>　公債費以外の全ての項目で類似団体平均値を上回る数値となっていることから、徹底した事業の見直しを行い、経常経費の節減に努めなければならない。</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151493</xdr:rowOff>
    </xdr:from>
    <xdr:to>
      <xdr:col>24</xdr:col>
      <xdr:colOff>31750</xdr:colOff>
      <xdr:row>79</xdr:row>
      <xdr:rowOff>171087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667343"/>
          <a:ext cx="0" cy="104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143164</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68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23</xdr:col>
      <xdr:colOff>628650</xdr:colOff>
      <xdr:row>79</xdr:row>
      <xdr:rowOff>171087</xdr:rowOff>
    </xdr:from>
    <xdr:to>
      <xdr:col>24</xdr:col>
      <xdr:colOff>120650</xdr:colOff>
      <xdr:row>79</xdr:row>
      <xdr:rowOff>171087</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71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66420</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1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23</xdr:col>
      <xdr:colOff>628650</xdr:colOff>
      <xdr:row>73</xdr:row>
      <xdr:rowOff>151493</xdr:rowOff>
    </xdr:from>
    <xdr:to>
      <xdr:col>24</xdr:col>
      <xdr:colOff>120650</xdr:colOff>
      <xdr:row>73</xdr:row>
      <xdr:rowOff>151493</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66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99242</xdr:rowOff>
    </xdr:from>
    <xdr:to>
      <xdr:col>24</xdr:col>
      <xdr:colOff>31750</xdr:colOff>
      <xdr:row>80</xdr:row>
      <xdr:rowOff>84545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643792"/>
          <a:ext cx="838200" cy="15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42108</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072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25581</xdr:rowOff>
    </xdr:from>
    <xdr:to>
      <xdr:col>24</xdr:col>
      <xdr:colOff>82550</xdr:colOff>
      <xdr:row>77</xdr:row>
      <xdr:rowOff>127181</xdr:rowOff>
    </xdr:to>
    <xdr:sp macro="" textlink="">
      <xdr:nvSpPr>
        <xdr:cNvPr id="426" name="フローチャート : 判断 425">
          <a:extLst>
            <a:ext uri="{FF2B5EF4-FFF2-40B4-BE49-F238E27FC236}">
              <a16:creationId xmlns:a16="http://schemas.microsoft.com/office/drawing/2014/main" id="{00000000-0008-0000-0400-0000AA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84545</xdr:rowOff>
    </xdr:from>
    <xdr:to>
      <xdr:col>22</xdr:col>
      <xdr:colOff>565150</xdr:colOff>
      <xdr:row>80</xdr:row>
      <xdr:rowOff>94343</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80054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28" name="フローチャート : 判断 427">
          <a:extLst>
            <a:ext uri="{FF2B5EF4-FFF2-40B4-BE49-F238E27FC236}">
              <a16:creationId xmlns:a16="http://schemas.microsoft.com/office/drawing/2014/main" id="{00000000-0008-0000-0400-0000AC010000}"/>
            </a:ext>
          </a:extLst>
        </xdr:cNvPr>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22498</xdr:rowOff>
    </xdr:from>
    <xdr:to>
      <xdr:col>21</xdr:col>
      <xdr:colOff>361950</xdr:colOff>
      <xdr:row>80</xdr:row>
      <xdr:rowOff>94343</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738498"/>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5987</xdr:rowOff>
    </xdr:from>
    <xdr:to>
      <xdr:col>21</xdr:col>
      <xdr:colOff>412750</xdr:colOff>
      <xdr:row>77</xdr:row>
      <xdr:rowOff>107587</xdr:rowOff>
    </xdr:to>
    <xdr:sp macro="" textlink="">
      <xdr:nvSpPr>
        <xdr:cNvPr id="431" name="フローチャート : 判断 430">
          <a:extLst>
            <a:ext uri="{FF2B5EF4-FFF2-40B4-BE49-F238E27FC236}">
              <a16:creationId xmlns:a16="http://schemas.microsoft.com/office/drawing/2014/main" id="{00000000-0008-0000-0400-0000AF010000}"/>
            </a:ext>
          </a:extLst>
        </xdr:cNvPr>
        <xdr:cNvSpPr/>
      </xdr:nvSpPr>
      <xdr:spPr>
        <a:xfrm>
          <a:off x="14732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117764</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22498</xdr:rowOff>
    </xdr:from>
    <xdr:to>
      <xdr:col>20</xdr:col>
      <xdr:colOff>158750</xdr:colOff>
      <xdr:row>81</xdr:row>
      <xdr:rowOff>14332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738498"/>
          <a:ext cx="889000" cy="16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50074</xdr:rowOff>
    </xdr:from>
    <xdr:to>
      <xdr:col>20</xdr:col>
      <xdr:colOff>209550</xdr:colOff>
      <xdr:row>76</xdr:row>
      <xdr:rowOff>151674</xdr:rowOff>
    </xdr:to>
    <xdr:sp macro="" textlink="">
      <xdr:nvSpPr>
        <xdr:cNvPr id="434" name="フローチャート : 判断 433">
          <a:extLst>
            <a:ext uri="{FF2B5EF4-FFF2-40B4-BE49-F238E27FC236}">
              <a16:creationId xmlns:a16="http://schemas.microsoft.com/office/drawing/2014/main" id="{00000000-0008-0000-0400-0000B2010000}"/>
            </a:ext>
          </a:extLst>
        </xdr:cNvPr>
        <xdr:cNvSpPr/>
      </xdr:nvSpPr>
      <xdr:spPr>
        <a:xfrm>
          <a:off x="13843000" y="1308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161851</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849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79466</xdr:rowOff>
    </xdr:from>
    <xdr:to>
      <xdr:col>19</xdr:col>
      <xdr:colOff>6350</xdr:colOff>
      <xdr:row>77</xdr:row>
      <xdr:rowOff>9616</xdr:rowOff>
    </xdr:to>
    <xdr:sp macro="" textlink="">
      <xdr:nvSpPr>
        <xdr:cNvPr id="436" name="フローチャート : 判断 435">
          <a:extLst>
            <a:ext uri="{FF2B5EF4-FFF2-40B4-BE49-F238E27FC236}">
              <a16:creationId xmlns:a16="http://schemas.microsoft.com/office/drawing/2014/main" id="{00000000-0008-0000-0400-0000B4010000}"/>
            </a:ext>
          </a:extLst>
        </xdr:cNvPr>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19793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48442</xdr:rowOff>
    </xdr:from>
    <xdr:to>
      <xdr:col>24</xdr:col>
      <xdr:colOff>82550</xdr:colOff>
      <xdr:row>79</xdr:row>
      <xdr:rowOff>150042</xdr:rowOff>
    </xdr:to>
    <xdr:sp macro="" textlink="">
      <xdr:nvSpPr>
        <xdr:cNvPr id="443" name="円/楕円 442">
          <a:extLst>
            <a:ext uri="{FF2B5EF4-FFF2-40B4-BE49-F238E27FC236}">
              <a16:creationId xmlns:a16="http://schemas.microsoft.com/office/drawing/2014/main" id="{00000000-0008-0000-0400-0000BB010000}"/>
            </a:ext>
          </a:extLst>
        </xdr:cNvPr>
        <xdr:cNvSpPr/>
      </xdr:nvSpPr>
      <xdr:spPr>
        <a:xfrm>
          <a:off x="16459200" y="1359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128469</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50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33745</xdr:rowOff>
    </xdr:from>
    <xdr:to>
      <xdr:col>22</xdr:col>
      <xdr:colOff>615950</xdr:colOff>
      <xdr:row>80</xdr:row>
      <xdr:rowOff>135345</xdr:rowOff>
    </xdr:to>
    <xdr:sp macro="" textlink="">
      <xdr:nvSpPr>
        <xdr:cNvPr id="445" name="円/楕円 444">
          <a:extLst>
            <a:ext uri="{FF2B5EF4-FFF2-40B4-BE49-F238E27FC236}">
              <a16:creationId xmlns:a16="http://schemas.microsoft.com/office/drawing/2014/main" id="{00000000-0008-0000-0400-0000BD010000}"/>
            </a:ext>
          </a:extLst>
        </xdr:cNvPr>
        <xdr:cNvSpPr/>
      </xdr:nvSpPr>
      <xdr:spPr>
        <a:xfrm>
          <a:off x="15621000" y="137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120122</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836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43543</xdr:rowOff>
    </xdr:from>
    <xdr:to>
      <xdr:col>21</xdr:col>
      <xdr:colOff>412750</xdr:colOff>
      <xdr:row>80</xdr:row>
      <xdr:rowOff>145143</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4732000" y="1375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129920</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84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143148</xdr:rowOff>
    </xdr:from>
    <xdr:to>
      <xdr:col>20</xdr:col>
      <xdr:colOff>209550</xdr:colOff>
      <xdr:row>80</xdr:row>
      <xdr:rowOff>73298</xdr:rowOff>
    </xdr:to>
    <xdr:sp macro="" textlink="">
      <xdr:nvSpPr>
        <xdr:cNvPr id="449" name="円/楕円 448">
          <a:extLst>
            <a:ext uri="{FF2B5EF4-FFF2-40B4-BE49-F238E27FC236}">
              <a16:creationId xmlns:a16="http://schemas.microsoft.com/office/drawing/2014/main" id="{00000000-0008-0000-0400-0000C1010000}"/>
            </a:ext>
          </a:extLst>
        </xdr:cNvPr>
        <xdr:cNvSpPr/>
      </xdr:nvSpPr>
      <xdr:spPr>
        <a:xfrm>
          <a:off x="13843000" y="1368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58075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77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134982</xdr:rowOff>
    </xdr:from>
    <xdr:to>
      <xdr:col>19</xdr:col>
      <xdr:colOff>6350</xdr:colOff>
      <xdr:row>81</xdr:row>
      <xdr:rowOff>65132</xdr:rowOff>
    </xdr:to>
    <xdr:sp macro="" textlink="">
      <xdr:nvSpPr>
        <xdr:cNvPr id="451" name="円/楕円 450">
          <a:extLst>
            <a:ext uri="{FF2B5EF4-FFF2-40B4-BE49-F238E27FC236}">
              <a16:creationId xmlns:a16="http://schemas.microsoft.com/office/drawing/2014/main" id="{00000000-0008-0000-0400-0000C3010000}"/>
            </a:ext>
          </a:extLst>
        </xdr:cNvPr>
        <xdr:cNvSpPr/>
      </xdr:nvSpPr>
      <xdr:spPr>
        <a:xfrm>
          <a:off x="12954000" y="1385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49909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93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群馬県高山村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108075</xdr:rowOff>
    </xdr:from>
    <xdr:to>
      <xdr:col>4</xdr:col>
      <xdr:colOff>1117600</xdr:colOff>
      <xdr:row>18</xdr:row>
      <xdr:rowOff>90011</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41650"/>
          <a:ext cx="0" cy="1182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62088</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9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112,014</a:t>
          </a:r>
          <a:endParaRPr kumimoji="1" lang="ja-JP" altLang="en-US" sz="1000" b="1">
            <a:latin typeface="ＭＳ Ｐゴシック"/>
          </a:endParaRPr>
        </a:p>
      </xdr:txBody>
    </xdr:sp>
    <xdr:clientData/>
  </xdr:oneCellAnchor>
  <xdr:twoCellAnchor>
    <xdr:from>
      <xdr:col>4</xdr:col>
      <xdr:colOff>1028700</xdr:colOff>
      <xdr:row>18</xdr:row>
      <xdr:rowOff>90011</xdr:rowOff>
    </xdr:from>
    <xdr:to>
      <xdr:col>5</xdr:col>
      <xdr:colOff>73025</xdr:colOff>
      <xdr:row>18</xdr:row>
      <xdr:rowOff>90011</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23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23002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629,112</a:t>
          </a:r>
          <a:endParaRPr kumimoji="1" lang="ja-JP" altLang="en-US" sz="1000" b="1">
            <a:latin typeface="ＭＳ Ｐゴシック"/>
          </a:endParaRPr>
        </a:p>
      </xdr:txBody>
    </xdr:sp>
    <xdr:clientData/>
  </xdr:oneCellAnchor>
  <xdr:twoCellAnchor>
    <xdr:from>
      <xdr:col>4</xdr:col>
      <xdr:colOff>1028700</xdr:colOff>
      <xdr:row>11</xdr:row>
      <xdr:rowOff>108075</xdr:rowOff>
    </xdr:from>
    <xdr:to>
      <xdr:col>5</xdr:col>
      <xdr:colOff>73025</xdr:colOff>
      <xdr:row>11</xdr:row>
      <xdr:rowOff>108075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4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155281</xdr:rowOff>
    </xdr:from>
    <xdr:to>
      <xdr:col>4</xdr:col>
      <xdr:colOff>1117600</xdr:colOff>
      <xdr:row>17</xdr:row>
      <xdr:rowOff>166773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117556"/>
          <a:ext cx="647700" cy="11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21267</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12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202,093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4740</xdr:rowOff>
    </xdr:from>
    <xdr:to>
      <xdr:col>5</xdr:col>
      <xdr:colOff>34925</xdr:colOff>
      <xdr:row>17</xdr:row>
      <xdr:rowOff>106340</xdr:rowOff>
    </xdr:to>
    <xdr:sp macro="" textlink="">
      <xdr:nvSpPr>
        <xdr:cNvPr id="49" name="フローチャート : 判断 48">
          <a:extLst>
            <a:ext uri="{FF2B5EF4-FFF2-40B4-BE49-F238E27FC236}">
              <a16:creationId xmlns:a16="http://schemas.microsoft.com/office/drawing/2014/main" id="{00000000-0008-0000-0500-000031000000}"/>
            </a:ext>
          </a:extLst>
        </xdr:cNvPr>
        <xdr:cNvSpPr/>
      </xdr:nvSpPr>
      <xdr:spPr bwMode="auto">
        <a:xfrm>
          <a:off x="56007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166773</xdr:rowOff>
    </xdr:from>
    <xdr:to>
      <xdr:col>4</xdr:col>
      <xdr:colOff>469900</xdr:colOff>
      <xdr:row>18</xdr:row>
      <xdr:rowOff>7749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129048"/>
          <a:ext cx="698500" cy="12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33551</xdr:rowOff>
    </xdr:from>
    <xdr:to>
      <xdr:col>4</xdr:col>
      <xdr:colOff>520700</xdr:colOff>
      <xdr:row>17</xdr:row>
      <xdr:rowOff>135151</xdr:rowOff>
    </xdr:to>
    <xdr:sp macro="" textlink="">
      <xdr:nvSpPr>
        <xdr:cNvPr id="51" name="フローチャート : 判断 50">
          <a:extLst>
            <a:ext uri="{FF2B5EF4-FFF2-40B4-BE49-F238E27FC236}">
              <a16:creationId xmlns:a16="http://schemas.microsoft.com/office/drawing/2014/main" id="{00000000-0008-0000-0500-000033000000}"/>
            </a:ext>
          </a:extLst>
        </xdr:cNvPr>
        <xdr:cNvSpPr/>
      </xdr:nvSpPr>
      <xdr:spPr bwMode="auto">
        <a:xfrm>
          <a:off x="4953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145328</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764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7749</xdr:rowOff>
    </xdr:from>
    <xdr:to>
      <xdr:col>3</xdr:col>
      <xdr:colOff>904875</xdr:colOff>
      <xdr:row>18</xdr:row>
      <xdr:rowOff>15097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141474"/>
          <a:ext cx="698500" cy="7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20701</xdr:rowOff>
    </xdr:from>
    <xdr:to>
      <xdr:col>3</xdr:col>
      <xdr:colOff>955675</xdr:colOff>
      <xdr:row>17</xdr:row>
      <xdr:rowOff>122301</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254500" y="2982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132478</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15097</xdr:rowOff>
    </xdr:from>
    <xdr:to>
      <xdr:col>3</xdr:col>
      <xdr:colOff>206375</xdr:colOff>
      <xdr:row>18</xdr:row>
      <xdr:rowOff>18610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148822"/>
          <a:ext cx="698500" cy="3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29489</xdr:rowOff>
    </xdr:from>
    <xdr:to>
      <xdr:col>3</xdr:col>
      <xdr:colOff>257175</xdr:colOff>
      <xdr:row>17</xdr:row>
      <xdr:rowOff>131089</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3556000" y="29917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141266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7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34328</xdr:rowOff>
    </xdr:from>
    <xdr:to>
      <xdr:col>2</xdr:col>
      <xdr:colOff>692150</xdr:colOff>
      <xdr:row>17</xdr:row>
      <xdr:rowOff>135928</xdr:rowOff>
    </xdr:to>
    <xdr:sp macro="" textlink="">
      <xdr:nvSpPr>
        <xdr:cNvPr id="59" name="フローチャート : 判断 58">
          <a:extLst>
            <a:ext uri="{FF2B5EF4-FFF2-40B4-BE49-F238E27FC236}">
              <a16:creationId xmlns:a16="http://schemas.microsoft.com/office/drawing/2014/main" id="{00000000-0008-0000-0500-00003B000000}"/>
            </a:ext>
          </a:extLst>
        </xdr:cNvPr>
        <xdr:cNvSpPr/>
      </xdr:nvSpPr>
      <xdr:spPr bwMode="auto">
        <a:xfrm>
          <a:off x="2857500" y="2996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146105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76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104481</xdr:rowOff>
    </xdr:from>
    <xdr:to>
      <xdr:col>5</xdr:col>
      <xdr:colOff>34925</xdr:colOff>
      <xdr:row>18</xdr:row>
      <xdr:rowOff>34631</xdr:rowOff>
    </xdr:to>
    <xdr:sp macro="" textlink="">
      <xdr:nvSpPr>
        <xdr:cNvPr id="66" name="円/楕円 65">
          <a:extLst>
            <a:ext uri="{FF2B5EF4-FFF2-40B4-BE49-F238E27FC236}">
              <a16:creationId xmlns:a16="http://schemas.microsoft.com/office/drawing/2014/main" id="{00000000-0008-0000-0500-000042000000}"/>
            </a:ext>
          </a:extLst>
        </xdr:cNvPr>
        <xdr:cNvSpPr/>
      </xdr:nvSpPr>
      <xdr:spPr bwMode="auto">
        <a:xfrm>
          <a:off x="5600700" y="3066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13058</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7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158,462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115973</xdr:rowOff>
    </xdr:from>
    <xdr:to>
      <xdr:col>4</xdr:col>
      <xdr:colOff>520700</xdr:colOff>
      <xdr:row>18</xdr:row>
      <xdr:rowOff>46123</xdr:rowOff>
    </xdr:to>
    <xdr:sp macro="" textlink="">
      <xdr:nvSpPr>
        <xdr:cNvPr id="68" name="円/楕円 67">
          <a:extLst>
            <a:ext uri="{FF2B5EF4-FFF2-40B4-BE49-F238E27FC236}">
              <a16:creationId xmlns:a16="http://schemas.microsoft.com/office/drawing/2014/main" id="{00000000-0008-0000-0500-000044000000}"/>
            </a:ext>
          </a:extLst>
        </xdr:cNvPr>
        <xdr:cNvSpPr/>
      </xdr:nvSpPr>
      <xdr:spPr bwMode="auto">
        <a:xfrm>
          <a:off x="4953000" y="3078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30900</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164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153,435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128399</xdr:rowOff>
    </xdr:from>
    <xdr:to>
      <xdr:col>3</xdr:col>
      <xdr:colOff>955675</xdr:colOff>
      <xdr:row>18</xdr:row>
      <xdr:rowOff>58549</xdr:rowOff>
    </xdr:to>
    <xdr:sp macro="" textlink="">
      <xdr:nvSpPr>
        <xdr:cNvPr id="70" name="円/楕円 69">
          <a:extLst>
            <a:ext uri="{FF2B5EF4-FFF2-40B4-BE49-F238E27FC236}">
              <a16:creationId xmlns:a16="http://schemas.microsoft.com/office/drawing/2014/main" id="{00000000-0008-0000-0500-000046000000}"/>
            </a:ext>
          </a:extLst>
        </xdr:cNvPr>
        <xdr:cNvSpPr/>
      </xdr:nvSpPr>
      <xdr:spPr bwMode="auto">
        <a:xfrm>
          <a:off x="4254500" y="3090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43326</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17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147,999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135747</xdr:rowOff>
    </xdr:from>
    <xdr:to>
      <xdr:col>3</xdr:col>
      <xdr:colOff>257175</xdr:colOff>
      <xdr:row>18</xdr:row>
      <xdr:rowOff>65897</xdr:rowOff>
    </xdr:to>
    <xdr:sp macro="" textlink="">
      <xdr:nvSpPr>
        <xdr:cNvPr id="72" name="円/楕円 71">
          <a:extLst>
            <a:ext uri="{FF2B5EF4-FFF2-40B4-BE49-F238E27FC236}">
              <a16:creationId xmlns:a16="http://schemas.microsoft.com/office/drawing/2014/main" id="{00000000-0008-0000-0500-000048000000}"/>
            </a:ext>
          </a:extLst>
        </xdr:cNvPr>
        <xdr:cNvSpPr/>
      </xdr:nvSpPr>
      <xdr:spPr bwMode="auto">
        <a:xfrm>
          <a:off x="3556000" y="3098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50674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18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144,785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139260</xdr:rowOff>
    </xdr:from>
    <xdr:to>
      <xdr:col>2</xdr:col>
      <xdr:colOff>692150</xdr:colOff>
      <xdr:row>18</xdr:row>
      <xdr:rowOff>69410</xdr:rowOff>
    </xdr:to>
    <xdr:sp macro="" textlink="">
      <xdr:nvSpPr>
        <xdr:cNvPr id="74" name="円/楕円 73">
          <a:extLst>
            <a:ext uri="{FF2B5EF4-FFF2-40B4-BE49-F238E27FC236}">
              <a16:creationId xmlns:a16="http://schemas.microsoft.com/office/drawing/2014/main" id="{00000000-0008-0000-0500-00004A000000}"/>
            </a:ext>
          </a:extLst>
        </xdr:cNvPr>
        <xdr:cNvSpPr/>
      </xdr:nvSpPr>
      <xdr:spPr bwMode="auto">
        <a:xfrm>
          <a:off x="2857500" y="3101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54187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18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143,248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112587</xdr:rowOff>
    </xdr:from>
    <xdr:to>
      <xdr:col>4</xdr:col>
      <xdr:colOff>1117600</xdr:colOff>
      <xdr:row>38</xdr:row>
      <xdr:rowOff>165057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37137"/>
          <a:ext cx="0" cy="1595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137134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60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-31,996</a:t>
          </a:r>
          <a:endParaRPr kumimoji="1" lang="ja-JP" altLang="en-US" sz="1000" b="1">
            <a:latin typeface="ＭＳ Ｐゴシック"/>
          </a:endParaRPr>
        </a:p>
      </xdr:txBody>
    </xdr:sp>
    <xdr:clientData/>
  </xdr:oneCellAnchor>
  <xdr:twoCellAnchor>
    <xdr:from>
      <xdr:col>4</xdr:col>
      <xdr:colOff>1028700</xdr:colOff>
      <xdr:row>38</xdr:row>
      <xdr:rowOff>165057</xdr:rowOff>
    </xdr:from>
    <xdr:to>
      <xdr:col>5</xdr:col>
      <xdr:colOff>73025</xdr:colOff>
      <xdr:row>38</xdr:row>
      <xdr:rowOff>165057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632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27514</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8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4</xdr:col>
      <xdr:colOff>1028700</xdr:colOff>
      <xdr:row>33</xdr:row>
      <xdr:rowOff>112587</xdr:rowOff>
    </xdr:from>
    <xdr:to>
      <xdr:col>5</xdr:col>
      <xdr:colOff>73025</xdr:colOff>
      <xdr:row>33</xdr:row>
      <xdr:rowOff>112587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371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62186</xdr:rowOff>
    </xdr:from>
    <xdr:to>
      <xdr:col>4</xdr:col>
      <xdr:colOff>1117600</xdr:colOff>
      <xdr:row>36</xdr:row>
      <xdr:rowOff>92362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015436"/>
          <a:ext cx="647700" cy="30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136150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46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30,511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291073</xdr:rowOff>
    </xdr:from>
    <xdr:to>
      <xdr:col>5</xdr:col>
      <xdr:colOff>34925</xdr:colOff>
      <xdr:row>36</xdr:row>
      <xdr:rowOff>49773</xdr:rowOff>
    </xdr:to>
    <xdr:sp macro="" textlink="">
      <xdr:nvSpPr>
        <xdr:cNvPr id="112" name="フローチャート : 判断 111">
          <a:extLst>
            <a:ext uri="{FF2B5EF4-FFF2-40B4-BE49-F238E27FC236}">
              <a16:creationId xmlns:a16="http://schemas.microsoft.com/office/drawing/2014/main" id="{00000000-0008-0000-0500-000070000000}"/>
            </a:ext>
          </a:extLst>
        </xdr:cNvPr>
        <xdr:cNvSpPr/>
      </xdr:nvSpPr>
      <xdr:spPr bwMode="auto">
        <a:xfrm>
          <a:off x="5600700" y="6901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92362</xdr:rowOff>
    </xdr:from>
    <xdr:to>
      <xdr:col>4</xdr:col>
      <xdr:colOff>469900</xdr:colOff>
      <xdr:row>36</xdr:row>
      <xdr:rowOff>137352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045612"/>
          <a:ext cx="698500" cy="44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267364</xdr:rowOff>
    </xdr:from>
    <xdr:to>
      <xdr:col>4</xdr:col>
      <xdr:colOff>520700</xdr:colOff>
      <xdr:row>36</xdr:row>
      <xdr:rowOff>26064</xdr:rowOff>
    </xdr:to>
    <xdr:sp macro="" textlink="">
      <xdr:nvSpPr>
        <xdr:cNvPr id="114" name="フローチャート : 判断 113">
          <a:extLst>
            <a:ext uri="{FF2B5EF4-FFF2-40B4-BE49-F238E27FC236}">
              <a16:creationId xmlns:a16="http://schemas.microsoft.com/office/drawing/2014/main" id="{00000000-0008-0000-0500-000072000000}"/>
            </a:ext>
          </a:extLst>
        </xdr:cNvPr>
        <xdr:cNvSpPr/>
      </xdr:nvSpPr>
      <xdr:spPr bwMode="auto">
        <a:xfrm>
          <a:off x="4953000" y="6877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36241</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4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137352</xdr:rowOff>
    </xdr:from>
    <xdr:to>
      <xdr:col>3</xdr:col>
      <xdr:colOff>904875</xdr:colOff>
      <xdr:row>37</xdr:row>
      <xdr:rowOff>18077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090602"/>
          <a:ext cx="698500" cy="52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269618</xdr:rowOff>
    </xdr:from>
    <xdr:to>
      <xdr:col>3</xdr:col>
      <xdr:colOff>955675</xdr:colOff>
      <xdr:row>36</xdr:row>
      <xdr:rowOff>28318</xdr:rowOff>
    </xdr:to>
    <xdr:sp macro="" textlink="">
      <xdr:nvSpPr>
        <xdr:cNvPr id="117" name="フローチャート : 判断 116">
          <a:extLst>
            <a:ext uri="{FF2B5EF4-FFF2-40B4-BE49-F238E27FC236}">
              <a16:creationId xmlns:a16="http://schemas.microsoft.com/office/drawing/2014/main" id="{00000000-0008-0000-0500-000075000000}"/>
            </a:ext>
          </a:extLst>
        </xdr:cNvPr>
        <xdr:cNvSpPr/>
      </xdr:nvSpPr>
      <xdr:spPr bwMode="auto">
        <a:xfrm>
          <a:off x="4254500" y="6879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38495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64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18077</xdr:rowOff>
    </xdr:from>
    <xdr:to>
      <xdr:col>3</xdr:col>
      <xdr:colOff>206375</xdr:colOff>
      <xdr:row>37</xdr:row>
      <xdr:rowOff>29377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142777"/>
          <a:ext cx="698500" cy="11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205849</xdr:rowOff>
    </xdr:from>
    <xdr:to>
      <xdr:col>3</xdr:col>
      <xdr:colOff>257175</xdr:colOff>
      <xdr:row>35</xdr:row>
      <xdr:rowOff>307449</xdr:rowOff>
    </xdr:to>
    <xdr:sp macro="" textlink="">
      <xdr:nvSpPr>
        <xdr:cNvPr id="120" name="フローチャート : 判断 119">
          <a:extLst>
            <a:ext uri="{FF2B5EF4-FFF2-40B4-BE49-F238E27FC236}">
              <a16:creationId xmlns:a16="http://schemas.microsoft.com/office/drawing/2014/main" id="{00000000-0008-0000-0500-000078000000}"/>
            </a:ext>
          </a:extLst>
        </xdr:cNvPr>
        <xdr:cNvSpPr/>
      </xdr:nvSpPr>
      <xdr:spPr bwMode="auto">
        <a:xfrm>
          <a:off x="3556000" y="6816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317626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85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195573</xdr:rowOff>
    </xdr:from>
    <xdr:to>
      <xdr:col>2</xdr:col>
      <xdr:colOff>692150</xdr:colOff>
      <xdr:row>35</xdr:row>
      <xdr:rowOff>297173</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2857500" y="6805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307350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74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11386</xdr:rowOff>
    </xdr:from>
    <xdr:to>
      <xdr:col>5</xdr:col>
      <xdr:colOff>34925</xdr:colOff>
      <xdr:row>36</xdr:row>
      <xdr:rowOff>112986</xdr:rowOff>
    </xdr:to>
    <xdr:sp macro="" textlink="">
      <xdr:nvSpPr>
        <xdr:cNvPr id="129" name="円/楕円 128">
          <a:extLst>
            <a:ext uri="{FF2B5EF4-FFF2-40B4-BE49-F238E27FC236}">
              <a16:creationId xmlns:a16="http://schemas.microsoft.com/office/drawing/2014/main" id="{00000000-0008-0000-0500-000081000000}"/>
            </a:ext>
          </a:extLst>
        </xdr:cNvPr>
        <xdr:cNvSpPr/>
      </xdr:nvSpPr>
      <xdr:spPr bwMode="auto">
        <a:xfrm>
          <a:off x="5600700" y="6964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326363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93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24,704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41562</xdr:rowOff>
    </xdr:from>
    <xdr:to>
      <xdr:col>4</xdr:col>
      <xdr:colOff>520700</xdr:colOff>
      <xdr:row>36</xdr:row>
      <xdr:rowOff>143162</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4953000" y="6994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127939</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081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21,932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86552</xdr:rowOff>
    </xdr:from>
    <xdr:to>
      <xdr:col>3</xdr:col>
      <xdr:colOff>955675</xdr:colOff>
      <xdr:row>37</xdr:row>
      <xdr:rowOff>16702</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4254500" y="7039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1479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126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17,799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138727</xdr:rowOff>
    </xdr:from>
    <xdr:to>
      <xdr:col>3</xdr:col>
      <xdr:colOff>257175</xdr:colOff>
      <xdr:row>37</xdr:row>
      <xdr:rowOff>68877</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3556000" y="7091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53654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178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13,006</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150027</xdr:rowOff>
    </xdr:from>
    <xdr:to>
      <xdr:col>2</xdr:col>
      <xdr:colOff>692150</xdr:colOff>
      <xdr:row>37</xdr:row>
      <xdr:rowOff>80177</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2857500" y="7103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64954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18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群馬県高山村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3,730
3,696
64.18
2,597,791
2,507,187
68,255
1,789,956
1,328,965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4842</xdr:rowOff>
    </xdr:from>
    <xdr:to>
      <xdr:col>6</xdr:col>
      <xdr:colOff>510540</xdr:colOff>
      <xdr:row>39</xdr:row>
      <xdr:rowOff>166139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19792"/>
          <a:ext cx="1270" cy="153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169966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5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79,404</a:t>
          </a:r>
          <a:endParaRPr kumimoji="1" lang="ja-JP" altLang="en-US" sz="1000" b="1">
            <a:latin typeface="ＭＳ Ｐゴシック"/>
          </a:endParaRPr>
        </a:p>
      </xdr:txBody>
    </xdr:sp>
    <xdr:clientData/>
  </xdr:oneCellAnchor>
  <xdr:twoCellAnchor>
    <xdr:from>
      <xdr:col>6</xdr:col>
      <xdr:colOff>422275</xdr:colOff>
      <xdr:row>39</xdr:row>
      <xdr:rowOff>166139</xdr:rowOff>
    </xdr:from>
    <xdr:to>
      <xdr:col>6</xdr:col>
      <xdr:colOff>600075</xdr:colOff>
      <xdr:row>39</xdr:row>
      <xdr:rowOff>166139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5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122969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9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548,795</a:t>
          </a:r>
          <a:endParaRPr kumimoji="1" lang="ja-JP" altLang="en-US" sz="1000" b="1">
            <a:latin typeface="ＭＳ Ｐゴシック"/>
          </a:endParaRPr>
        </a:p>
      </xdr:txBody>
    </xdr:sp>
    <xdr:clientData/>
  </xdr:oneCellAnchor>
  <xdr:twoCellAnchor>
    <xdr:from>
      <xdr:col>6</xdr:col>
      <xdr:colOff>422275</xdr:colOff>
      <xdr:row>31</xdr:row>
      <xdr:rowOff>4842</xdr:rowOff>
    </xdr:from>
    <xdr:to>
      <xdr:col>6</xdr:col>
      <xdr:colOff>600075</xdr:colOff>
      <xdr:row>31</xdr:row>
      <xdr:rowOff>4842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1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167328</xdr:rowOff>
    </xdr:from>
    <xdr:to>
      <xdr:col>6</xdr:col>
      <xdr:colOff>511175</xdr:colOff>
      <xdr:row>39</xdr:row>
      <xdr:rowOff>1479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682428"/>
          <a:ext cx="8382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45499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8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160,295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22623</xdr:rowOff>
    </xdr:from>
    <xdr:to>
      <xdr:col>6</xdr:col>
      <xdr:colOff>561975</xdr:colOff>
      <xdr:row>38</xdr:row>
      <xdr:rowOff>124223</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45847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1479</xdr:rowOff>
    </xdr:from>
    <xdr:to>
      <xdr:col>5</xdr:col>
      <xdr:colOff>358775</xdr:colOff>
      <xdr:row>39</xdr:row>
      <xdr:rowOff>22823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88029"/>
          <a:ext cx="889000" cy="2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59143</xdr:rowOff>
    </xdr:from>
    <xdr:to>
      <xdr:col>5</xdr:col>
      <xdr:colOff>409575</xdr:colOff>
      <xdr:row>38</xdr:row>
      <xdr:rowOff>160743</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3746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5820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4" y="63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22823</xdr:rowOff>
    </xdr:from>
    <xdr:to>
      <xdr:col>4</xdr:col>
      <xdr:colOff>155575</xdr:colOff>
      <xdr:row>39</xdr:row>
      <xdr:rowOff>39267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709373"/>
          <a:ext cx="889000" cy="1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35296</xdr:rowOff>
    </xdr:from>
    <xdr:to>
      <xdr:col>4</xdr:col>
      <xdr:colOff>206375</xdr:colOff>
      <xdr:row>38</xdr:row>
      <xdr:rowOff>136896</xdr:rowOff>
    </xdr:to>
    <xdr:sp macro="" textlink="">
      <xdr:nvSpPr>
        <xdr:cNvPr id="70" name="フローチャート : 判断 69">
          <a:extLst>
            <a:ext uri="{FF2B5EF4-FFF2-40B4-BE49-F238E27FC236}">
              <a16:creationId xmlns:a16="http://schemas.microsoft.com/office/drawing/2014/main" id="{00000000-0008-0000-0600-000046000000}"/>
            </a:ext>
          </a:extLst>
        </xdr:cNvPr>
        <xdr:cNvSpPr/>
      </xdr:nvSpPr>
      <xdr:spPr>
        <a:xfrm>
          <a:off x="2857500" y="65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153424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4" y="632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156,414</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16791</xdr:rowOff>
    </xdr:from>
    <xdr:to>
      <xdr:col>2</xdr:col>
      <xdr:colOff>638175</xdr:colOff>
      <xdr:row>39</xdr:row>
      <xdr:rowOff>39267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703341"/>
          <a:ext cx="889000" cy="2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36952</xdr:rowOff>
    </xdr:from>
    <xdr:to>
      <xdr:col>3</xdr:col>
      <xdr:colOff>3175</xdr:colOff>
      <xdr:row>38</xdr:row>
      <xdr:rowOff>138552</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968500" y="655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155079</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4" y="632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155,907</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41015</xdr:rowOff>
    </xdr:from>
    <xdr:to>
      <xdr:col>1</xdr:col>
      <xdr:colOff>485775</xdr:colOff>
      <xdr:row>38</xdr:row>
      <xdr:rowOff>142615</xdr:rowOff>
    </xdr:to>
    <xdr:sp macro="" textlink="">
      <xdr:nvSpPr>
        <xdr:cNvPr id="75" name="フローチャート : 判断 74">
          <a:extLst>
            <a:ext uri="{FF2B5EF4-FFF2-40B4-BE49-F238E27FC236}">
              <a16:creationId xmlns:a16="http://schemas.microsoft.com/office/drawing/2014/main" id="{00000000-0008-0000-0600-00004B000000}"/>
            </a:ext>
          </a:extLst>
        </xdr:cNvPr>
        <xdr:cNvSpPr/>
      </xdr:nvSpPr>
      <xdr:spPr>
        <a:xfrm>
          <a:off x="1079500" y="655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159142</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4" y="633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154,663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116528</xdr:rowOff>
    </xdr:from>
    <xdr:to>
      <xdr:col>6</xdr:col>
      <xdr:colOff>561975</xdr:colOff>
      <xdr:row>39</xdr:row>
      <xdr:rowOff>46678</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4584700" y="66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94955</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610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131,540</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122129</xdr:rowOff>
    </xdr:from>
    <xdr:to>
      <xdr:col>5</xdr:col>
      <xdr:colOff>409575</xdr:colOff>
      <xdr:row>39</xdr:row>
      <xdr:rowOff>52279</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3746500" y="663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39</xdr:row>
      <xdr:rowOff>43406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4" y="6729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129,825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143473</xdr:rowOff>
    </xdr:from>
    <xdr:to>
      <xdr:col>4</xdr:col>
      <xdr:colOff>206375</xdr:colOff>
      <xdr:row>39</xdr:row>
      <xdr:rowOff>73623</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2857500" y="665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64750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4" y="6751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123,289</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159917</xdr:rowOff>
    </xdr:from>
    <xdr:to>
      <xdr:col>3</xdr:col>
      <xdr:colOff>3175</xdr:colOff>
      <xdr:row>39</xdr:row>
      <xdr:rowOff>90067</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968500" y="667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81194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4" y="6767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118,254</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137441</xdr:rowOff>
    </xdr:from>
    <xdr:to>
      <xdr:col>1</xdr:col>
      <xdr:colOff>485775</xdr:colOff>
      <xdr:row>39</xdr:row>
      <xdr:rowOff>67591</xdr:rowOff>
    </xdr:to>
    <xdr:sp macro="" textlink="">
      <xdr:nvSpPr>
        <xdr:cNvPr id="90" name="円/楕円 89">
          <a:extLst>
            <a:ext uri="{FF2B5EF4-FFF2-40B4-BE49-F238E27FC236}">
              <a16:creationId xmlns:a16="http://schemas.microsoft.com/office/drawing/2014/main" id="{00000000-0008-0000-0600-00005A000000}"/>
            </a:ext>
          </a:extLst>
        </xdr:cNvPr>
        <xdr:cNvSpPr/>
      </xdr:nvSpPr>
      <xdr:spPr>
        <a:xfrm>
          <a:off x="1079500" y="665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58718</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4" y="6745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125,136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109962</xdr:rowOff>
    </xdr:from>
    <xdr:to>
      <xdr:col>6</xdr:col>
      <xdr:colOff>510540</xdr:colOff>
      <xdr:row>58</xdr:row>
      <xdr:rowOff>143780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82462"/>
          <a:ext cx="1270" cy="140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147607</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9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77,501</a:t>
          </a:r>
          <a:endParaRPr kumimoji="1" lang="ja-JP" altLang="en-US" sz="1000" b="1">
            <a:latin typeface="ＭＳ Ｐゴシック"/>
          </a:endParaRPr>
        </a:p>
      </xdr:txBody>
    </xdr:sp>
    <xdr:clientData/>
  </xdr:oneCellAnchor>
  <xdr:twoCellAnchor>
    <xdr:from>
      <xdr:col>6</xdr:col>
      <xdr:colOff>422275</xdr:colOff>
      <xdr:row>58</xdr:row>
      <xdr:rowOff>143780</xdr:rowOff>
    </xdr:from>
    <xdr:to>
      <xdr:col>6</xdr:col>
      <xdr:colOff>600075</xdr:colOff>
      <xdr:row>58</xdr:row>
      <xdr:rowOff>143780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56639</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45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938,212</a:t>
          </a:r>
          <a:endParaRPr kumimoji="1" lang="ja-JP" altLang="en-US" sz="1000" b="1">
            <a:latin typeface="ＭＳ Ｐゴシック"/>
          </a:endParaRPr>
        </a:p>
      </xdr:txBody>
    </xdr:sp>
    <xdr:clientData/>
  </xdr:oneCellAnchor>
  <xdr:twoCellAnchor>
    <xdr:from>
      <xdr:col>6</xdr:col>
      <xdr:colOff>422275</xdr:colOff>
      <xdr:row>50</xdr:row>
      <xdr:rowOff>109962</xdr:rowOff>
    </xdr:from>
    <xdr:to>
      <xdr:col>6</xdr:col>
      <xdr:colOff>600075</xdr:colOff>
      <xdr:row>50</xdr:row>
      <xdr:rowOff>109962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8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46603</xdr:rowOff>
    </xdr:from>
    <xdr:to>
      <xdr:col>6</xdr:col>
      <xdr:colOff>511175</xdr:colOff>
      <xdr:row>58</xdr:row>
      <xdr:rowOff>88774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990703"/>
          <a:ext cx="838200" cy="4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134591</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735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171,028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111714</xdr:rowOff>
    </xdr:from>
    <xdr:to>
      <xdr:col>6</xdr:col>
      <xdr:colOff>561975</xdr:colOff>
      <xdr:row>58</xdr:row>
      <xdr:rowOff>41864</xdr:rowOff>
    </xdr:to>
    <xdr:sp macro="" textlink="">
      <xdr:nvSpPr>
        <xdr:cNvPr id="124" name="フローチャート : 判断 123">
          <a:extLst>
            <a:ext uri="{FF2B5EF4-FFF2-40B4-BE49-F238E27FC236}">
              <a16:creationId xmlns:a16="http://schemas.microsoft.com/office/drawing/2014/main" id="{00000000-0008-0000-0600-00007C000000}"/>
            </a:ext>
          </a:extLst>
        </xdr:cNvPr>
        <xdr:cNvSpPr/>
      </xdr:nvSpPr>
      <xdr:spPr>
        <a:xfrm>
          <a:off x="45847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77924</xdr:rowOff>
    </xdr:from>
    <xdr:to>
      <xdr:col>5</xdr:col>
      <xdr:colOff>358775</xdr:colOff>
      <xdr:row>58</xdr:row>
      <xdr:rowOff>88774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908300" y="10022024"/>
          <a:ext cx="889000" cy="1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122988</xdr:rowOff>
    </xdr:from>
    <xdr:to>
      <xdr:col>5</xdr:col>
      <xdr:colOff>409575</xdr:colOff>
      <xdr:row>58</xdr:row>
      <xdr:rowOff>53138</xdr:rowOff>
    </xdr:to>
    <xdr:sp macro="" textlink="">
      <xdr:nvSpPr>
        <xdr:cNvPr id="126" name="フローチャート : 判断 125">
          <a:extLst>
            <a:ext uri="{FF2B5EF4-FFF2-40B4-BE49-F238E27FC236}">
              <a16:creationId xmlns:a16="http://schemas.microsoft.com/office/drawing/2014/main" id="{00000000-0008-0000-0600-00007E000000}"/>
            </a:ext>
          </a:extLst>
        </xdr:cNvPr>
        <xdr:cNvSpPr/>
      </xdr:nvSpPr>
      <xdr:spPr>
        <a:xfrm>
          <a:off x="3746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69665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4"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77924</xdr:rowOff>
    </xdr:from>
    <xdr:to>
      <xdr:col>4</xdr:col>
      <xdr:colOff>155575</xdr:colOff>
      <xdr:row>58</xdr:row>
      <xdr:rowOff>78355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10022024"/>
          <a:ext cx="8890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109118</xdr:rowOff>
    </xdr:from>
    <xdr:to>
      <xdr:col>4</xdr:col>
      <xdr:colOff>206375</xdr:colOff>
      <xdr:row>58</xdr:row>
      <xdr:rowOff>39268</xdr:rowOff>
    </xdr:to>
    <xdr:sp macro="" textlink="">
      <xdr:nvSpPr>
        <xdr:cNvPr id="129" name="フローチャート : 判断 128">
          <a:extLst>
            <a:ext uri="{FF2B5EF4-FFF2-40B4-BE49-F238E27FC236}">
              <a16:creationId xmlns:a16="http://schemas.microsoft.com/office/drawing/2014/main" id="{00000000-0008-0000-0600-000081000000}"/>
            </a:ext>
          </a:extLst>
        </xdr:cNvPr>
        <xdr:cNvSpPr/>
      </xdr:nvSpPr>
      <xdr:spPr>
        <a:xfrm>
          <a:off x="2857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55795</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4" y="965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172,618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78355</xdr:rowOff>
    </xdr:from>
    <xdr:to>
      <xdr:col>2</xdr:col>
      <xdr:colOff>638175</xdr:colOff>
      <xdr:row>58</xdr:row>
      <xdr:rowOff>78660</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10022455"/>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60794</xdr:rowOff>
    </xdr:from>
    <xdr:to>
      <xdr:col>3</xdr:col>
      <xdr:colOff>3175</xdr:colOff>
      <xdr:row>57</xdr:row>
      <xdr:rowOff>162394</xdr:rowOff>
    </xdr:to>
    <xdr:sp macro="" textlink="">
      <xdr:nvSpPr>
        <xdr:cNvPr id="132" name="フローチャート : 判断 131">
          <a:extLst>
            <a:ext uri="{FF2B5EF4-FFF2-40B4-BE49-F238E27FC236}">
              <a16:creationId xmlns:a16="http://schemas.microsoft.com/office/drawing/2014/main" id="{00000000-0008-0000-0600-000084000000}"/>
            </a:ext>
          </a:extLst>
        </xdr:cNvPr>
        <xdr:cNvSpPr/>
      </xdr:nvSpPr>
      <xdr:spPr>
        <a:xfrm>
          <a:off x="1968500" y="983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7471</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4" y="960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202,213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88529</xdr:rowOff>
    </xdr:from>
    <xdr:to>
      <xdr:col>1</xdr:col>
      <xdr:colOff>485775</xdr:colOff>
      <xdr:row>58</xdr:row>
      <xdr:rowOff>18679</xdr:rowOff>
    </xdr:to>
    <xdr:sp macro="" textlink="">
      <xdr:nvSpPr>
        <xdr:cNvPr id="134" name="フローチャート : 判断 133">
          <a:extLst>
            <a:ext uri="{FF2B5EF4-FFF2-40B4-BE49-F238E27FC236}">
              <a16:creationId xmlns:a16="http://schemas.microsoft.com/office/drawing/2014/main" id="{00000000-0008-0000-0600-000086000000}"/>
            </a:ext>
          </a:extLst>
        </xdr:cNvPr>
        <xdr:cNvSpPr/>
      </xdr:nvSpPr>
      <xdr:spPr>
        <a:xfrm>
          <a:off x="1079500" y="986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35206</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4" y="9636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185,227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167253</xdr:rowOff>
    </xdr:from>
    <xdr:to>
      <xdr:col>6</xdr:col>
      <xdr:colOff>561975</xdr:colOff>
      <xdr:row>58</xdr:row>
      <xdr:rowOff>97403</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4584700" y="993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90142</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62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137,015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37974</xdr:rowOff>
    </xdr:from>
    <xdr:to>
      <xdr:col>5</xdr:col>
      <xdr:colOff>409575</xdr:colOff>
      <xdr:row>58</xdr:row>
      <xdr:rowOff>139574</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3746500" y="998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130701</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4" y="10074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111,188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27124</xdr:rowOff>
    </xdr:from>
    <xdr:to>
      <xdr:col>4</xdr:col>
      <xdr:colOff>206375</xdr:colOff>
      <xdr:row>58</xdr:row>
      <xdr:rowOff>128724</xdr:rowOff>
    </xdr:to>
    <xdr:sp macro="" textlink="">
      <xdr:nvSpPr>
        <xdr:cNvPr id="145" name="円/楕円 144">
          <a:extLst>
            <a:ext uri="{FF2B5EF4-FFF2-40B4-BE49-F238E27FC236}">
              <a16:creationId xmlns:a16="http://schemas.microsoft.com/office/drawing/2014/main" id="{00000000-0008-0000-0600-000091000000}"/>
            </a:ext>
          </a:extLst>
        </xdr:cNvPr>
        <xdr:cNvSpPr/>
      </xdr:nvSpPr>
      <xdr:spPr>
        <a:xfrm>
          <a:off x="2857500" y="997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119851</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4" y="10063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117,833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27555</xdr:rowOff>
    </xdr:from>
    <xdr:to>
      <xdr:col>3</xdr:col>
      <xdr:colOff>3175</xdr:colOff>
      <xdr:row>58</xdr:row>
      <xdr:rowOff>129155</xdr:rowOff>
    </xdr:to>
    <xdr:sp macro="" textlink="">
      <xdr:nvSpPr>
        <xdr:cNvPr id="147" name="円/楕円 146">
          <a:extLst>
            <a:ext uri="{FF2B5EF4-FFF2-40B4-BE49-F238E27FC236}">
              <a16:creationId xmlns:a16="http://schemas.microsoft.com/office/drawing/2014/main" id="{00000000-0008-0000-0600-000093000000}"/>
            </a:ext>
          </a:extLst>
        </xdr:cNvPr>
        <xdr:cNvSpPr/>
      </xdr:nvSpPr>
      <xdr:spPr>
        <a:xfrm>
          <a:off x="1968500" y="997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120282</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4" y="1006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117,569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27860</xdr:rowOff>
    </xdr:from>
    <xdr:to>
      <xdr:col>1</xdr:col>
      <xdr:colOff>485775</xdr:colOff>
      <xdr:row>58</xdr:row>
      <xdr:rowOff>129460</xdr:rowOff>
    </xdr:to>
    <xdr:sp macro="" textlink="">
      <xdr:nvSpPr>
        <xdr:cNvPr id="149" name="円/楕円 148">
          <a:extLst>
            <a:ext uri="{FF2B5EF4-FFF2-40B4-BE49-F238E27FC236}">
              <a16:creationId xmlns:a16="http://schemas.microsoft.com/office/drawing/2014/main" id="{00000000-0008-0000-0600-000095000000}"/>
            </a:ext>
          </a:extLst>
        </xdr:cNvPr>
        <xdr:cNvSpPr/>
      </xdr:nvSpPr>
      <xdr:spPr>
        <a:xfrm>
          <a:off x="1079500" y="997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120587</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4" y="10064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11627</xdr:rowOff>
    </xdr:from>
    <xdr:to>
      <xdr:col>6</xdr:col>
      <xdr:colOff>510540</xdr:colOff>
      <xdr:row>79</xdr:row>
      <xdr:rowOff>44450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184577"/>
          <a:ext cx="1270" cy="140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129754</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5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73,723</a:t>
          </a:r>
          <a:endParaRPr kumimoji="1" lang="ja-JP" altLang="en-US" sz="1000" b="1">
            <a:latin typeface="ＭＳ Ｐゴシック"/>
          </a:endParaRPr>
        </a:p>
      </xdr:txBody>
    </xdr:sp>
    <xdr:clientData/>
  </xdr:oneCellAnchor>
  <xdr:twoCellAnchor>
    <xdr:from>
      <xdr:col>6</xdr:col>
      <xdr:colOff>422275</xdr:colOff>
      <xdr:row>71</xdr:row>
      <xdr:rowOff>11627</xdr:rowOff>
    </xdr:from>
    <xdr:to>
      <xdr:col>6</xdr:col>
      <xdr:colOff>600075</xdr:colOff>
      <xdr:row>71</xdr:row>
      <xdr:rowOff>11627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1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61367</xdr:rowOff>
    </xdr:from>
    <xdr:to>
      <xdr:col>6</xdr:col>
      <xdr:colOff>511175</xdr:colOff>
      <xdr:row>78</xdr:row>
      <xdr:rowOff>13284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3263017"/>
          <a:ext cx="838200" cy="12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159021</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017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136144</xdr:rowOff>
    </xdr:from>
    <xdr:to>
      <xdr:col>6</xdr:col>
      <xdr:colOff>561975</xdr:colOff>
      <xdr:row>77</xdr:row>
      <xdr:rowOff>66294</xdr:rowOff>
    </xdr:to>
    <xdr:sp macro="" textlink="">
      <xdr:nvSpPr>
        <xdr:cNvPr id="181" name="フローチャート : 判断 180">
          <a:extLst>
            <a:ext uri="{FF2B5EF4-FFF2-40B4-BE49-F238E27FC236}">
              <a16:creationId xmlns:a16="http://schemas.microsoft.com/office/drawing/2014/main" id="{00000000-0008-0000-0600-0000B5000000}"/>
            </a:ext>
          </a:extLst>
        </xdr:cNvPr>
        <xdr:cNvSpPr/>
      </xdr:nvSpPr>
      <xdr:spPr>
        <a:xfrm>
          <a:off x="4584700" y="1316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78245</xdr:rowOff>
    </xdr:from>
    <xdr:to>
      <xdr:col>5</xdr:col>
      <xdr:colOff>358775</xdr:colOff>
      <xdr:row>77</xdr:row>
      <xdr:rowOff>61367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108445"/>
          <a:ext cx="889000" cy="15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37922</xdr:rowOff>
    </xdr:from>
    <xdr:to>
      <xdr:col>5</xdr:col>
      <xdr:colOff>409575</xdr:colOff>
      <xdr:row>77</xdr:row>
      <xdr:rowOff>139522</xdr:rowOff>
    </xdr:to>
    <xdr:sp macro="" textlink="">
      <xdr:nvSpPr>
        <xdr:cNvPr id="183" name="フローチャート : 判断 182">
          <a:extLst>
            <a:ext uri="{FF2B5EF4-FFF2-40B4-BE49-F238E27FC236}">
              <a16:creationId xmlns:a16="http://schemas.microsoft.com/office/drawing/2014/main" id="{00000000-0008-0000-0600-0000B7000000}"/>
            </a:ext>
          </a:extLst>
        </xdr:cNvPr>
        <xdr:cNvSpPr/>
      </xdr:nvSpPr>
      <xdr:spPr>
        <a:xfrm>
          <a:off x="3746500" y="132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130649</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33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70720</xdr:rowOff>
    </xdr:from>
    <xdr:to>
      <xdr:col>4</xdr:col>
      <xdr:colOff>155575</xdr:colOff>
      <xdr:row>76</xdr:row>
      <xdr:rowOff>78245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100920"/>
          <a:ext cx="889000" cy="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63297</xdr:rowOff>
    </xdr:from>
    <xdr:to>
      <xdr:col>4</xdr:col>
      <xdr:colOff>206375</xdr:colOff>
      <xdr:row>76</xdr:row>
      <xdr:rowOff>164897</xdr:rowOff>
    </xdr:to>
    <xdr:sp macro="" textlink="">
      <xdr:nvSpPr>
        <xdr:cNvPr id="186" name="フローチャート : 判断 185">
          <a:extLst>
            <a:ext uri="{FF2B5EF4-FFF2-40B4-BE49-F238E27FC236}">
              <a16:creationId xmlns:a16="http://schemas.microsoft.com/office/drawing/2014/main" id="{00000000-0008-0000-0600-0000BA000000}"/>
            </a:ext>
          </a:extLst>
        </xdr:cNvPr>
        <xdr:cNvSpPr/>
      </xdr:nvSpPr>
      <xdr:spPr>
        <a:xfrm>
          <a:off x="2857500" y="1309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156024</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18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23,344</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130670</xdr:rowOff>
    </xdr:from>
    <xdr:to>
      <xdr:col>2</xdr:col>
      <xdr:colOff>638175</xdr:colOff>
      <xdr:row>76</xdr:row>
      <xdr:rowOff>70720</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2817970"/>
          <a:ext cx="889000" cy="28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134696</xdr:rowOff>
    </xdr:from>
    <xdr:to>
      <xdr:col>3</xdr:col>
      <xdr:colOff>3175</xdr:colOff>
      <xdr:row>77</xdr:row>
      <xdr:rowOff>64846</xdr:rowOff>
    </xdr:to>
    <xdr:sp macro="" textlink="">
      <xdr:nvSpPr>
        <xdr:cNvPr id="189" name="フローチャート : 判断 188">
          <a:extLst>
            <a:ext uri="{FF2B5EF4-FFF2-40B4-BE49-F238E27FC236}">
              <a16:creationId xmlns:a16="http://schemas.microsoft.com/office/drawing/2014/main" id="{00000000-0008-0000-0600-0000BD000000}"/>
            </a:ext>
          </a:extLst>
        </xdr:cNvPr>
        <xdr:cNvSpPr/>
      </xdr:nvSpPr>
      <xdr:spPr>
        <a:xfrm>
          <a:off x="1968500" y="1316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55973</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25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19,596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121532</xdr:rowOff>
    </xdr:from>
    <xdr:to>
      <xdr:col>1</xdr:col>
      <xdr:colOff>485775</xdr:colOff>
      <xdr:row>77</xdr:row>
      <xdr:rowOff>51682</xdr:rowOff>
    </xdr:to>
    <xdr:sp macro="" textlink="">
      <xdr:nvSpPr>
        <xdr:cNvPr id="191" name="フローチャート : 判断 190">
          <a:extLst>
            <a:ext uri="{FF2B5EF4-FFF2-40B4-BE49-F238E27FC236}">
              <a16:creationId xmlns:a16="http://schemas.microsoft.com/office/drawing/2014/main" id="{00000000-0008-0000-0600-0000BF000000}"/>
            </a:ext>
          </a:extLst>
        </xdr:cNvPr>
        <xdr:cNvSpPr/>
      </xdr:nvSpPr>
      <xdr:spPr>
        <a:xfrm>
          <a:off x="1079500" y="1315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42809</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2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133934</xdr:rowOff>
    </xdr:from>
    <xdr:to>
      <xdr:col>6</xdr:col>
      <xdr:colOff>561975</xdr:colOff>
      <xdr:row>78</xdr:row>
      <xdr:rowOff>64084</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4584700" y="1333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112361</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1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10,636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10567</xdr:rowOff>
    </xdr:from>
    <xdr:to>
      <xdr:col>5</xdr:col>
      <xdr:colOff>409575</xdr:colOff>
      <xdr:row>77</xdr:row>
      <xdr:rowOff>112167</xdr:rowOff>
    </xdr:to>
    <xdr:sp macro="" textlink="">
      <xdr:nvSpPr>
        <xdr:cNvPr id="200" name="円/楕円 199">
          <a:extLst>
            <a:ext uri="{FF2B5EF4-FFF2-40B4-BE49-F238E27FC236}">
              <a16:creationId xmlns:a16="http://schemas.microsoft.com/office/drawing/2014/main" id="{00000000-0008-0000-0600-0000C8000000}"/>
            </a:ext>
          </a:extLst>
        </xdr:cNvPr>
        <xdr:cNvSpPr/>
      </xdr:nvSpPr>
      <xdr:spPr>
        <a:xfrm>
          <a:off x="3746500" y="1321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128694</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298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17,112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27445</xdr:rowOff>
    </xdr:from>
    <xdr:to>
      <xdr:col>4</xdr:col>
      <xdr:colOff>206375</xdr:colOff>
      <xdr:row>76</xdr:row>
      <xdr:rowOff>129045</xdr:rowOff>
    </xdr:to>
    <xdr:sp macro="" textlink="">
      <xdr:nvSpPr>
        <xdr:cNvPr id="202" name="円/楕円 201">
          <a:extLst>
            <a:ext uri="{FF2B5EF4-FFF2-40B4-BE49-F238E27FC236}">
              <a16:creationId xmlns:a16="http://schemas.microsoft.com/office/drawing/2014/main" id="{00000000-0008-0000-0600-0000CA000000}"/>
            </a:ext>
          </a:extLst>
        </xdr:cNvPr>
        <xdr:cNvSpPr/>
      </xdr:nvSpPr>
      <xdr:spPr>
        <a:xfrm>
          <a:off x="2857500" y="130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145572</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283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25,226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19920</xdr:rowOff>
    </xdr:from>
    <xdr:to>
      <xdr:col>3</xdr:col>
      <xdr:colOff>3175</xdr:colOff>
      <xdr:row>76</xdr:row>
      <xdr:rowOff>121520</xdr:rowOff>
    </xdr:to>
    <xdr:sp macro="" textlink="">
      <xdr:nvSpPr>
        <xdr:cNvPr id="204" name="円/楕円 203">
          <a:extLst>
            <a:ext uri="{FF2B5EF4-FFF2-40B4-BE49-F238E27FC236}">
              <a16:creationId xmlns:a16="http://schemas.microsoft.com/office/drawing/2014/main" id="{00000000-0008-0000-0600-0000CC000000}"/>
            </a:ext>
          </a:extLst>
        </xdr:cNvPr>
        <xdr:cNvSpPr/>
      </xdr:nvSpPr>
      <xdr:spPr>
        <a:xfrm>
          <a:off x="1968500" y="130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138047</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2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25,621</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79870</xdr:rowOff>
    </xdr:from>
    <xdr:to>
      <xdr:col>1</xdr:col>
      <xdr:colOff>485775</xdr:colOff>
      <xdr:row>75</xdr:row>
      <xdr:rowOff>10020</xdr:rowOff>
    </xdr:to>
    <xdr:sp macro="" textlink="">
      <xdr:nvSpPr>
        <xdr:cNvPr id="206" name="円/楕円 205">
          <a:extLst>
            <a:ext uri="{FF2B5EF4-FFF2-40B4-BE49-F238E27FC236}">
              <a16:creationId xmlns:a16="http://schemas.microsoft.com/office/drawing/2014/main" id="{00000000-0008-0000-0600-0000CE000000}"/>
            </a:ext>
          </a:extLst>
        </xdr:cNvPr>
        <xdr:cNvSpPr/>
      </xdr:nvSpPr>
      <xdr:spPr>
        <a:xfrm>
          <a:off x="1079500" y="127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26547</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25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43599</xdr:rowOff>
    </xdr:from>
    <xdr:to>
      <xdr:col>6</xdr:col>
      <xdr:colOff>510540</xdr:colOff>
      <xdr:row>99</xdr:row>
      <xdr:rowOff>69686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74099"/>
          <a:ext cx="1270" cy="156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73513</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28,013</a:t>
          </a:r>
          <a:endParaRPr kumimoji="1" lang="ja-JP" altLang="en-US" sz="1000" b="1">
            <a:latin typeface="ＭＳ Ｐゴシック"/>
          </a:endParaRPr>
        </a:p>
      </xdr:txBody>
    </xdr:sp>
    <xdr:clientData/>
  </xdr:oneCellAnchor>
  <xdr:twoCellAnchor>
    <xdr:from>
      <xdr:col>6</xdr:col>
      <xdr:colOff>422275</xdr:colOff>
      <xdr:row>99</xdr:row>
      <xdr:rowOff>69686</xdr:rowOff>
    </xdr:from>
    <xdr:to>
      <xdr:col>6</xdr:col>
      <xdr:colOff>600075</xdr:colOff>
      <xdr:row>99</xdr:row>
      <xdr:rowOff>69686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4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161726</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4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151,567</a:t>
          </a:r>
          <a:endParaRPr kumimoji="1" lang="ja-JP" altLang="en-US" sz="1000" b="1">
            <a:latin typeface="ＭＳ Ｐゴシック"/>
          </a:endParaRPr>
        </a:p>
      </xdr:txBody>
    </xdr:sp>
    <xdr:clientData/>
  </xdr:oneCellAnchor>
  <xdr:twoCellAnchor>
    <xdr:from>
      <xdr:col>6</xdr:col>
      <xdr:colOff>422275</xdr:colOff>
      <xdr:row>90</xdr:row>
      <xdr:rowOff>43599</xdr:rowOff>
    </xdr:from>
    <xdr:to>
      <xdr:col>6</xdr:col>
      <xdr:colOff>600075</xdr:colOff>
      <xdr:row>90</xdr:row>
      <xdr:rowOff>43599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7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92253</xdr:rowOff>
    </xdr:from>
    <xdr:to>
      <xdr:col>6</xdr:col>
      <xdr:colOff>511175</xdr:colOff>
      <xdr:row>96</xdr:row>
      <xdr:rowOff>118948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551453"/>
          <a:ext cx="838200" cy="2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36453</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9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65,431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58026</xdr:rowOff>
    </xdr:from>
    <xdr:to>
      <xdr:col>6</xdr:col>
      <xdr:colOff>561975</xdr:colOff>
      <xdr:row>96</xdr:row>
      <xdr:rowOff>159626</xdr:rowOff>
    </xdr:to>
    <xdr:sp macro="" textlink="">
      <xdr:nvSpPr>
        <xdr:cNvPr id="239" name="フローチャート : 判断 238">
          <a:extLst>
            <a:ext uri="{FF2B5EF4-FFF2-40B4-BE49-F238E27FC236}">
              <a16:creationId xmlns:a16="http://schemas.microsoft.com/office/drawing/2014/main" id="{00000000-0008-0000-0600-0000EF000000}"/>
            </a:ext>
          </a:extLst>
        </xdr:cNvPr>
        <xdr:cNvSpPr/>
      </xdr:nvSpPr>
      <xdr:spPr>
        <a:xfrm>
          <a:off x="45847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118948</xdr:rowOff>
    </xdr:from>
    <xdr:to>
      <xdr:col>5</xdr:col>
      <xdr:colOff>358775</xdr:colOff>
      <xdr:row>97</xdr:row>
      <xdr:rowOff>36094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578148"/>
          <a:ext cx="889000" cy="8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131775</xdr:rowOff>
    </xdr:from>
    <xdr:to>
      <xdr:col>5</xdr:col>
      <xdr:colOff>409575</xdr:colOff>
      <xdr:row>97</xdr:row>
      <xdr:rowOff>61925</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3746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53052</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6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36094</xdr:rowOff>
    </xdr:from>
    <xdr:to>
      <xdr:col>4</xdr:col>
      <xdr:colOff>155575</xdr:colOff>
      <xdr:row>97</xdr:row>
      <xdr:rowOff>132728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666744"/>
          <a:ext cx="889000" cy="9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49073</xdr:rowOff>
    </xdr:from>
    <xdr:to>
      <xdr:col>4</xdr:col>
      <xdr:colOff>206375</xdr:colOff>
      <xdr:row>96</xdr:row>
      <xdr:rowOff>150673</xdr:rowOff>
    </xdr:to>
    <xdr:sp macro="" textlink="">
      <xdr:nvSpPr>
        <xdr:cNvPr id="244" name="フローチャート : 判断 243">
          <a:extLst>
            <a:ext uri="{FF2B5EF4-FFF2-40B4-BE49-F238E27FC236}">
              <a16:creationId xmlns:a16="http://schemas.microsoft.com/office/drawing/2014/main" id="{00000000-0008-0000-0600-0000F4000000}"/>
            </a:ext>
          </a:extLst>
        </xdr:cNvPr>
        <xdr:cNvSpPr/>
      </xdr:nvSpPr>
      <xdr:spPr>
        <a:xfrm>
          <a:off x="2857500" y="1650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167200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8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111252</xdr:rowOff>
    </xdr:from>
    <xdr:to>
      <xdr:col>2</xdr:col>
      <xdr:colOff>638175</xdr:colOff>
      <xdr:row>97</xdr:row>
      <xdr:rowOff>132728</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741902"/>
          <a:ext cx="889000" cy="2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147269</xdr:rowOff>
    </xdr:from>
    <xdr:to>
      <xdr:col>3</xdr:col>
      <xdr:colOff>3175</xdr:colOff>
      <xdr:row>97</xdr:row>
      <xdr:rowOff>77419</xdr:rowOff>
    </xdr:to>
    <xdr:sp macro="" textlink="">
      <xdr:nvSpPr>
        <xdr:cNvPr id="247" name="フローチャート : 判断 246">
          <a:extLst>
            <a:ext uri="{FF2B5EF4-FFF2-40B4-BE49-F238E27FC236}">
              <a16:creationId xmlns:a16="http://schemas.microsoft.com/office/drawing/2014/main" id="{00000000-0008-0000-0600-0000F7000000}"/>
            </a:ext>
          </a:extLst>
        </xdr:cNvPr>
        <xdr:cNvSpPr/>
      </xdr:nvSpPr>
      <xdr:spPr>
        <a:xfrm>
          <a:off x="1968500" y="1660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93946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127558</xdr:rowOff>
    </xdr:from>
    <xdr:to>
      <xdr:col>1</xdr:col>
      <xdr:colOff>485775</xdr:colOff>
      <xdr:row>97</xdr:row>
      <xdr:rowOff>57708</xdr:rowOff>
    </xdr:to>
    <xdr:sp macro="" textlink="">
      <xdr:nvSpPr>
        <xdr:cNvPr id="249" name="フローチャート : 判断 248">
          <a:extLst>
            <a:ext uri="{FF2B5EF4-FFF2-40B4-BE49-F238E27FC236}">
              <a16:creationId xmlns:a16="http://schemas.microsoft.com/office/drawing/2014/main" id="{00000000-0008-0000-0600-0000F9000000}"/>
            </a:ext>
          </a:extLst>
        </xdr:cNvPr>
        <xdr:cNvSpPr/>
      </xdr:nvSpPr>
      <xdr:spPr>
        <a:xfrm>
          <a:off x="1079500" y="1658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74235</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6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59,956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41453</xdr:rowOff>
    </xdr:from>
    <xdr:to>
      <xdr:col>6</xdr:col>
      <xdr:colOff>561975</xdr:colOff>
      <xdr:row>96</xdr:row>
      <xdr:rowOff>143053</xdr:rowOff>
    </xdr:to>
    <xdr:sp macro="" textlink="">
      <xdr:nvSpPr>
        <xdr:cNvPr id="256" name="円/楕円 255">
          <a:extLst>
            <a:ext uri="{FF2B5EF4-FFF2-40B4-BE49-F238E27FC236}">
              <a16:creationId xmlns:a16="http://schemas.microsoft.com/office/drawing/2014/main" id="{00000000-0008-0000-0600-000000010000}"/>
            </a:ext>
          </a:extLst>
        </xdr:cNvPr>
        <xdr:cNvSpPr/>
      </xdr:nvSpPr>
      <xdr:spPr>
        <a:xfrm>
          <a:off x="4584700" y="1650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64330</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35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66,736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68148</xdr:rowOff>
    </xdr:from>
    <xdr:to>
      <xdr:col>5</xdr:col>
      <xdr:colOff>409575</xdr:colOff>
      <xdr:row>96</xdr:row>
      <xdr:rowOff>169748</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3746500" y="1652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14825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30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64,634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156744</xdr:rowOff>
    </xdr:from>
    <xdr:to>
      <xdr:col>4</xdr:col>
      <xdr:colOff>206375</xdr:colOff>
      <xdr:row>97</xdr:row>
      <xdr:rowOff>86894</xdr:rowOff>
    </xdr:to>
    <xdr:sp macro="" textlink="">
      <xdr:nvSpPr>
        <xdr:cNvPr id="260" name="円/楕円 259">
          <a:extLst>
            <a:ext uri="{FF2B5EF4-FFF2-40B4-BE49-F238E27FC236}">
              <a16:creationId xmlns:a16="http://schemas.microsoft.com/office/drawing/2014/main" id="{00000000-0008-0000-0600-000004010000}"/>
            </a:ext>
          </a:extLst>
        </xdr:cNvPr>
        <xdr:cNvSpPr/>
      </xdr:nvSpPr>
      <xdr:spPr>
        <a:xfrm>
          <a:off x="2857500" y="1661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78021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70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81928</xdr:rowOff>
    </xdr:from>
    <xdr:to>
      <xdr:col>3</xdr:col>
      <xdr:colOff>3175</xdr:colOff>
      <xdr:row>98</xdr:row>
      <xdr:rowOff>12078</xdr:rowOff>
    </xdr:to>
    <xdr:sp macro="" textlink="">
      <xdr:nvSpPr>
        <xdr:cNvPr id="262" name="円/楕円 261">
          <a:extLst>
            <a:ext uri="{FF2B5EF4-FFF2-40B4-BE49-F238E27FC236}">
              <a16:creationId xmlns:a16="http://schemas.microsoft.com/office/drawing/2014/main" id="{00000000-0008-0000-0600-000006010000}"/>
            </a:ext>
          </a:extLst>
        </xdr:cNvPr>
        <xdr:cNvSpPr/>
      </xdr:nvSpPr>
      <xdr:spPr>
        <a:xfrm>
          <a:off x="1968500" y="1671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3205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80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50,049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60452</xdr:rowOff>
    </xdr:from>
    <xdr:to>
      <xdr:col>1</xdr:col>
      <xdr:colOff>485775</xdr:colOff>
      <xdr:row>97</xdr:row>
      <xdr:rowOff>162052</xdr:rowOff>
    </xdr:to>
    <xdr:sp macro="" textlink="">
      <xdr:nvSpPr>
        <xdr:cNvPr id="264" name="円/楕円 263">
          <a:extLst>
            <a:ext uri="{FF2B5EF4-FFF2-40B4-BE49-F238E27FC236}">
              <a16:creationId xmlns:a16="http://schemas.microsoft.com/office/drawing/2014/main" id="{00000000-0008-0000-0600-000008010000}"/>
            </a:ext>
          </a:extLst>
        </xdr:cNvPr>
        <xdr:cNvSpPr/>
      </xdr:nvSpPr>
      <xdr:spPr>
        <a:xfrm>
          <a:off x="1079500" y="1669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153179</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78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142161</xdr:rowOff>
    </xdr:from>
    <xdr:to>
      <xdr:col>15</xdr:col>
      <xdr:colOff>180340</xdr:colOff>
      <xdr:row>37</xdr:row>
      <xdr:rowOff>170992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114211"/>
          <a:ext cx="1270" cy="140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3369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56,787</a:t>
          </a:r>
          <a:endParaRPr kumimoji="1" lang="ja-JP" altLang="en-US" sz="1000" b="1">
            <a:latin typeface="ＭＳ Ｐゴシック"/>
          </a:endParaRPr>
        </a:p>
      </xdr:txBody>
    </xdr:sp>
    <xdr:clientData/>
  </xdr:oneCellAnchor>
  <xdr:twoCellAnchor>
    <xdr:from>
      <xdr:col>15</xdr:col>
      <xdr:colOff>92075</xdr:colOff>
      <xdr:row>37</xdr:row>
      <xdr:rowOff>170992</xdr:rowOff>
    </xdr:from>
    <xdr:to>
      <xdr:col>15</xdr:col>
      <xdr:colOff>269875</xdr:colOff>
      <xdr:row>37</xdr:row>
      <xdr:rowOff>170992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1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88838</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48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424,354</a:t>
          </a:r>
          <a:endParaRPr kumimoji="1" lang="ja-JP" altLang="en-US" sz="1000" b="1">
            <a:latin typeface="ＭＳ Ｐゴシック"/>
          </a:endParaRPr>
        </a:p>
      </xdr:txBody>
    </xdr:sp>
    <xdr:clientData/>
  </xdr:oneCellAnchor>
  <xdr:twoCellAnchor>
    <xdr:from>
      <xdr:col>15</xdr:col>
      <xdr:colOff>92075</xdr:colOff>
      <xdr:row>29</xdr:row>
      <xdr:rowOff>142161</xdr:rowOff>
    </xdr:from>
    <xdr:to>
      <xdr:col>15</xdr:col>
      <xdr:colOff>269875</xdr:colOff>
      <xdr:row>29</xdr:row>
      <xdr:rowOff>142161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1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42956</xdr:rowOff>
    </xdr:from>
    <xdr:to>
      <xdr:col>15</xdr:col>
      <xdr:colOff>180975</xdr:colOff>
      <xdr:row>37</xdr:row>
      <xdr:rowOff>88741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6386606"/>
          <a:ext cx="838200" cy="4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29039</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29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131,716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6162</xdr:rowOff>
    </xdr:from>
    <xdr:to>
      <xdr:col>15</xdr:col>
      <xdr:colOff>231775</xdr:colOff>
      <xdr:row>36</xdr:row>
      <xdr:rowOff>107762</xdr:rowOff>
    </xdr:to>
    <xdr:sp macro="" textlink="">
      <xdr:nvSpPr>
        <xdr:cNvPr id="296" name="フローチャート : 判断 295">
          <a:extLst>
            <a:ext uri="{FF2B5EF4-FFF2-40B4-BE49-F238E27FC236}">
              <a16:creationId xmlns:a16="http://schemas.microsoft.com/office/drawing/2014/main" id="{00000000-0008-0000-0600-000028010000}"/>
            </a:ext>
          </a:extLst>
        </xdr:cNvPr>
        <xdr:cNvSpPr/>
      </xdr:nvSpPr>
      <xdr:spPr>
        <a:xfrm>
          <a:off x="104267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42956</xdr:rowOff>
    </xdr:from>
    <xdr:to>
      <xdr:col>14</xdr:col>
      <xdr:colOff>28575</xdr:colOff>
      <xdr:row>37</xdr:row>
      <xdr:rowOff>83746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6386606"/>
          <a:ext cx="889000" cy="4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17562</xdr:rowOff>
    </xdr:from>
    <xdr:to>
      <xdr:col>14</xdr:col>
      <xdr:colOff>79375</xdr:colOff>
      <xdr:row>36</xdr:row>
      <xdr:rowOff>119162</xdr:rowOff>
    </xdr:to>
    <xdr:sp macro="" textlink="">
      <xdr:nvSpPr>
        <xdr:cNvPr id="298" name="フローチャート : 判断 297">
          <a:extLst>
            <a:ext uri="{FF2B5EF4-FFF2-40B4-BE49-F238E27FC236}">
              <a16:creationId xmlns:a16="http://schemas.microsoft.com/office/drawing/2014/main" id="{00000000-0008-0000-0600-00002A010000}"/>
            </a:ext>
          </a:extLst>
        </xdr:cNvPr>
        <xdr:cNvSpPr/>
      </xdr:nvSpPr>
      <xdr:spPr>
        <a:xfrm>
          <a:off x="9588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135689</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4" y="596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83746</xdr:rowOff>
    </xdr:from>
    <xdr:to>
      <xdr:col>12</xdr:col>
      <xdr:colOff>511175</xdr:colOff>
      <xdr:row>37</xdr:row>
      <xdr:rowOff>128182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427396"/>
          <a:ext cx="889000" cy="4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27605</xdr:rowOff>
    </xdr:from>
    <xdr:to>
      <xdr:col>12</xdr:col>
      <xdr:colOff>561975</xdr:colOff>
      <xdr:row>36</xdr:row>
      <xdr:rowOff>129205</xdr:rowOff>
    </xdr:to>
    <xdr:sp macro="" textlink="">
      <xdr:nvSpPr>
        <xdr:cNvPr id="301" name="フローチャート : 判断 300">
          <a:extLst>
            <a:ext uri="{FF2B5EF4-FFF2-40B4-BE49-F238E27FC236}">
              <a16:creationId xmlns:a16="http://schemas.microsoft.com/office/drawing/2014/main" id="{00000000-0008-0000-0600-00002D010000}"/>
            </a:ext>
          </a:extLst>
        </xdr:cNvPr>
        <xdr:cNvSpPr/>
      </xdr:nvSpPr>
      <xdr:spPr>
        <a:xfrm>
          <a:off x="8699500" y="619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145732</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4" y="597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124700</xdr:rowOff>
    </xdr:from>
    <xdr:to>
      <xdr:col>11</xdr:col>
      <xdr:colOff>307975</xdr:colOff>
      <xdr:row>37</xdr:row>
      <xdr:rowOff>128182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468350"/>
          <a:ext cx="889000" cy="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74247</xdr:rowOff>
    </xdr:from>
    <xdr:to>
      <xdr:col>11</xdr:col>
      <xdr:colOff>358775</xdr:colOff>
      <xdr:row>37</xdr:row>
      <xdr:rowOff>4397</xdr:rowOff>
    </xdr:to>
    <xdr:sp macro="" textlink="">
      <xdr:nvSpPr>
        <xdr:cNvPr id="304" name="フローチャート : 判断 303">
          <a:extLst>
            <a:ext uri="{FF2B5EF4-FFF2-40B4-BE49-F238E27FC236}">
              <a16:creationId xmlns:a16="http://schemas.microsoft.com/office/drawing/2014/main" id="{00000000-0008-0000-0600-000030010000}"/>
            </a:ext>
          </a:extLst>
        </xdr:cNvPr>
        <xdr:cNvSpPr/>
      </xdr:nvSpPr>
      <xdr:spPr>
        <a:xfrm>
          <a:off x="7810500" y="624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20924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4" y="6021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113,846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105329</xdr:rowOff>
    </xdr:from>
    <xdr:to>
      <xdr:col>10</xdr:col>
      <xdr:colOff>155575</xdr:colOff>
      <xdr:row>37</xdr:row>
      <xdr:rowOff>35479</xdr:rowOff>
    </xdr:to>
    <xdr:sp macro="" textlink="">
      <xdr:nvSpPr>
        <xdr:cNvPr id="306" name="フローチャート : 判断 305">
          <a:extLst>
            <a:ext uri="{FF2B5EF4-FFF2-40B4-BE49-F238E27FC236}">
              <a16:creationId xmlns:a16="http://schemas.microsoft.com/office/drawing/2014/main" id="{00000000-0008-0000-0600-000032010000}"/>
            </a:ext>
          </a:extLst>
        </xdr:cNvPr>
        <xdr:cNvSpPr/>
      </xdr:nvSpPr>
      <xdr:spPr>
        <a:xfrm>
          <a:off x="6921500" y="627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52006</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4" y="605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105,688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37941</xdr:rowOff>
    </xdr:from>
    <xdr:to>
      <xdr:col>15</xdr:col>
      <xdr:colOff>231775</xdr:colOff>
      <xdr:row>37</xdr:row>
      <xdr:rowOff>139541</xdr:rowOff>
    </xdr:to>
    <xdr:sp macro="" textlink="">
      <xdr:nvSpPr>
        <xdr:cNvPr id="313" name="円/楕円 312">
          <a:extLst>
            <a:ext uri="{FF2B5EF4-FFF2-40B4-BE49-F238E27FC236}">
              <a16:creationId xmlns:a16="http://schemas.microsoft.com/office/drawing/2014/main" id="{00000000-0008-0000-0600-000039010000}"/>
            </a:ext>
          </a:extLst>
        </xdr:cNvPr>
        <xdr:cNvSpPr/>
      </xdr:nvSpPr>
      <xdr:spPr>
        <a:xfrm>
          <a:off x="10426700" y="638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124318</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29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78,375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163606</xdr:rowOff>
    </xdr:from>
    <xdr:to>
      <xdr:col>14</xdr:col>
      <xdr:colOff>79375</xdr:colOff>
      <xdr:row>37</xdr:row>
      <xdr:rowOff>93756</xdr:rowOff>
    </xdr:to>
    <xdr:sp macro="" textlink="">
      <xdr:nvSpPr>
        <xdr:cNvPr id="315" name="円/楕円 314">
          <a:extLst>
            <a:ext uri="{FF2B5EF4-FFF2-40B4-BE49-F238E27FC236}">
              <a16:creationId xmlns:a16="http://schemas.microsoft.com/office/drawing/2014/main" id="{00000000-0008-0000-0600-00003B010000}"/>
            </a:ext>
          </a:extLst>
        </xdr:cNvPr>
        <xdr:cNvSpPr/>
      </xdr:nvSpPr>
      <xdr:spPr>
        <a:xfrm>
          <a:off x="9588500" y="633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84883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42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90,392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32946</xdr:rowOff>
    </xdr:from>
    <xdr:to>
      <xdr:col>12</xdr:col>
      <xdr:colOff>561975</xdr:colOff>
      <xdr:row>37</xdr:row>
      <xdr:rowOff>134546</xdr:rowOff>
    </xdr:to>
    <xdr:sp macro="" textlink="">
      <xdr:nvSpPr>
        <xdr:cNvPr id="317" name="円/楕円 316">
          <a:extLst>
            <a:ext uri="{FF2B5EF4-FFF2-40B4-BE49-F238E27FC236}">
              <a16:creationId xmlns:a16="http://schemas.microsoft.com/office/drawing/2014/main" id="{00000000-0008-0000-0600-00003D010000}"/>
            </a:ext>
          </a:extLst>
        </xdr:cNvPr>
        <xdr:cNvSpPr/>
      </xdr:nvSpPr>
      <xdr:spPr>
        <a:xfrm>
          <a:off x="8699500" y="637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125673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46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79,686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77382</xdr:rowOff>
    </xdr:from>
    <xdr:to>
      <xdr:col>11</xdr:col>
      <xdr:colOff>358775</xdr:colOff>
      <xdr:row>38</xdr:row>
      <xdr:rowOff>7533</xdr:rowOff>
    </xdr:to>
    <xdr:sp macro="" textlink="">
      <xdr:nvSpPr>
        <xdr:cNvPr id="319" name="円/楕円 318">
          <a:extLst>
            <a:ext uri="{FF2B5EF4-FFF2-40B4-BE49-F238E27FC236}">
              <a16:creationId xmlns:a16="http://schemas.microsoft.com/office/drawing/2014/main" id="{00000000-0008-0000-0600-00003F010000}"/>
            </a:ext>
          </a:extLst>
        </xdr:cNvPr>
        <xdr:cNvSpPr/>
      </xdr:nvSpPr>
      <xdr:spPr>
        <a:xfrm>
          <a:off x="7810500" y="64210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170109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51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68,023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73900</xdr:rowOff>
    </xdr:from>
    <xdr:to>
      <xdr:col>10</xdr:col>
      <xdr:colOff>155575</xdr:colOff>
      <xdr:row>38</xdr:row>
      <xdr:rowOff>4050</xdr:rowOff>
    </xdr:to>
    <xdr:sp macro="" textlink="">
      <xdr:nvSpPr>
        <xdr:cNvPr id="321" name="円/楕円 320">
          <a:extLst>
            <a:ext uri="{FF2B5EF4-FFF2-40B4-BE49-F238E27FC236}">
              <a16:creationId xmlns:a16="http://schemas.microsoft.com/office/drawing/2014/main" id="{00000000-0008-0000-0600-000041010000}"/>
            </a:ext>
          </a:extLst>
        </xdr:cNvPr>
        <xdr:cNvSpPr/>
      </xdr:nvSpPr>
      <xdr:spPr>
        <a:xfrm>
          <a:off x="6921500" y="6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166627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51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68,937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39640</xdr:rowOff>
    </xdr:from>
    <xdr:to>
      <xdr:col>15</xdr:col>
      <xdr:colOff>180340</xdr:colOff>
      <xdr:row>58</xdr:row>
      <xdr:rowOff>119579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955040"/>
          <a:ext cx="1270" cy="110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123406</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44,009</a:t>
          </a:r>
          <a:endParaRPr kumimoji="1" lang="ja-JP" altLang="en-US" sz="1000" b="1">
            <a:latin typeface="ＭＳ Ｐゴシック"/>
          </a:endParaRPr>
        </a:p>
      </xdr:txBody>
    </xdr:sp>
    <xdr:clientData/>
  </xdr:oneCellAnchor>
  <xdr:twoCellAnchor>
    <xdr:from>
      <xdr:col>15</xdr:col>
      <xdr:colOff>92075</xdr:colOff>
      <xdr:row>58</xdr:row>
      <xdr:rowOff>119579</xdr:rowOff>
    </xdr:from>
    <xdr:to>
      <xdr:col>15</xdr:col>
      <xdr:colOff>269875</xdr:colOff>
      <xdr:row>58</xdr:row>
      <xdr:rowOff>119579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6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157767</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7302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2,468,853</a:t>
          </a:r>
          <a:endParaRPr kumimoji="1" lang="ja-JP" altLang="en-US" sz="1000" b="1">
            <a:latin typeface="ＭＳ Ｐゴシック"/>
          </a:endParaRPr>
        </a:p>
      </xdr:txBody>
    </xdr:sp>
    <xdr:clientData/>
  </xdr:oneCellAnchor>
  <xdr:twoCellAnchor>
    <xdr:from>
      <xdr:col>15</xdr:col>
      <xdr:colOff>92075</xdr:colOff>
      <xdr:row>52</xdr:row>
      <xdr:rowOff>39640</xdr:rowOff>
    </xdr:from>
    <xdr:to>
      <xdr:col>15</xdr:col>
      <xdr:colOff>269875</xdr:colOff>
      <xdr:row>52</xdr:row>
      <xdr:rowOff>39640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95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102562</xdr:rowOff>
    </xdr:from>
    <xdr:to>
      <xdr:col>15</xdr:col>
      <xdr:colOff>180975</xdr:colOff>
      <xdr:row>58</xdr:row>
      <xdr:rowOff>107531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10046662"/>
          <a:ext cx="838200" cy="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2966</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775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237,994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151539</xdr:rowOff>
    </xdr:from>
    <xdr:to>
      <xdr:col>15</xdr:col>
      <xdr:colOff>231775</xdr:colOff>
      <xdr:row>58</xdr:row>
      <xdr:rowOff>81689</xdr:rowOff>
    </xdr:to>
    <xdr:sp macro="" textlink="">
      <xdr:nvSpPr>
        <xdr:cNvPr id="351" name="フローチャート : 判断 350">
          <a:extLst>
            <a:ext uri="{FF2B5EF4-FFF2-40B4-BE49-F238E27FC236}">
              <a16:creationId xmlns:a16="http://schemas.microsoft.com/office/drawing/2014/main" id="{00000000-0008-0000-0600-00005F010000}"/>
            </a:ext>
          </a:extLst>
        </xdr:cNvPr>
        <xdr:cNvSpPr/>
      </xdr:nvSpPr>
      <xdr:spPr>
        <a:xfrm>
          <a:off x="104267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107531</xdr:rowOff>
    </xdr:from>
    <xdr:to>
      <xdr:col>14</xdr:col>
      <xdr:colOff>28575</xdr:colOff>
      <xdr:row>58</xdr:row>
      <xdr:rowOff>110310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10051631"/>
          <a:ext cx="889000" cy="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148318</xdr:rowOff>
    </xdr:from>
    <xdr:to>
      <xdr:col>14</xdr:col>
      <xdr:colOff>79375</xdr:colOff>
      <xdr:row>58</xdr:row>
      <xdr:rowOff>78468</xdr:rowOff>
    </xdr:to>
    <xdr:sp macro="" textlink="">
      <xdr:nvSpPr>
        <xdr:cNvPr id="353" name="フローチャート : 判断 352">
          <a:extLst>
            <a:ext uri="{FF2B5EF4-FFF2-40B4-BE49-F238E27FC236}">
              <a16:creationId xmlns:a16="http://schemas.microsoft.com/office/drawing/2014/main" id="{00000000-0008-0000-0600-000061010000}"/>
            </a:ext>
          </a:extLst>
        </xdr:cNvPr>
        <xdr:cNvSpPr/>
      </xdr:nvSpPr>
      <xdr:spPr>
        <a:xfrm>
          <a:off x="9588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94995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4"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58191</xdr:rowOff>
    </xdr:from>
    <xdr:to>
      <xdr:col>12</xdr:col>
      <xdr:colOff>511175</xdr:colOff>
      <xdr:row>58</xdr:row>
      <xdr:rowOff>110310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10002291"/>
          <a:ext cx="889000" cy="5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135586</xdr:rowOff>
    </xdr:from>
    <xdr:to>
      <xdr:col>12</xdr:col>
      <xdr:colOff>561975</xdr:colOff>
      <xdr:row>58</xdr:row>
      <xdr:rowOff>65736</xdr:rowOff>
    </xdr:to>
    <xdr:sp macro="" textlink="">
      <xdr:nvSpPr>
        <xdr:cNvPr id="356" name="フローチャート : 判断 355">
          <a:extLst>
            <a:ext uri="{FF2B5EF4-FFF2-40B4-BE49-F238E27FC236}">
              <a16:creationId xmlns:a16="http://schemas.microsoft.com/office/drawing/2014/main" id="{00000000-0008-0000-0600-000064010000}"/>
            </a:ext>
          </a:extLst>
        </xdr:cNvPr>
        <xdr:cNvSpPr/>
      </xdr:nvSpPr>
      <xdr:spPr>
        <a:xfrm>
          <a:off x="8699500" y="99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82263</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4" y="9683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272,886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58191</xdr:rowOff>
    </xdr:from>
    <xdr:to>
      <xdr:col>11</xdr:col>
      <xdr:colOff>307975</xdr:colOff>
      <xdr:row>58</xdr:row>
      <xdr:rowOff>107797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10002291"/>
          <a:ext cx="8890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140088</xdr:rowOff>
    </xdr:from>
    <xdr:to>
      <xdr:col>11</xdr:col>
      <xdr:colOff>358775</xdr:colOff>
      <xdr:row>58</xdr:row>
      <xdr:rowOff>70238</xdr:rowOff>
    </xdr:to>
    <xdr:sp macro="" textlink="">
      <xdr:nvSpPr>
        <xdr:cNvPr id="359" name="フローチャート : 判断 358">
          <a:extLst>
            <a:ext uri="{FF2B5EF4-FFF2-40B4-BE49-F238E27FC236}">
              <a16:creationId xmlns:a16="http://schemas.microsoft.com/office/drawing/2014/main" id="{00000000-0008-0000-0600-000067010000}"/>
            </a:ext>
          </a:extLst>
        </xdr:cNvPr>
        <xdr:cNvSpPr/>
      </xdr:nvSpPr>
      <xdr:spPr>
        <a:xfrm>
          <a:off x="7810500" y="991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86765</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4" y="968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263,041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158932</xdr:rowOff>
    </xdr:from>
    <xdr:to>
      <xdr:col>10</xdr:col>
      <xdr:colOff>155575</xdr:colOff>
      <xdr:row>58</xdr:row>
      <xdr:rowOff>89082</xdr:rowOff>
    </xdr:to>
    <xdr:sp macro="" textlink="">
      <xdr:nvSpPr>
        <xdr:cNvPr id="361" name="フローチャート : 判断 360">
          <a:extLst>
            <a:ext uri="{FF2B5EF4-FFF2-40B4-BE49-F238E27FC236}">
              <a16:creationId xmlns:a16="http://schemas.microsoft.com/office/drawing/2014/main" id="{00000000-0008-0000-0600-000069010000}"/>
            </a:ext>
          </a:extLst>
        </xdr:cNvPr>
        <xdr:cNvSpPr/>
      </xdr:nvSpPr>
      <xdr:spPr>
        <a:xfrm>
          <a:off x="6921500" y="993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105609</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4" y="970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51762</xdr:rowOff>
    </xdr:from>
    <xdr:to>
      <xdr:col>15</xdr:col>
      <xdr:colOff>231775</xdr:colOff>
      <xdr:row>58</xdr:row>
      <xdr:rowOff>153362</xdr:rowOff>
    </xdr:to>
    <xdr:sp macro="" textlink="">
      <xdr:nvSpPr>
        <xdr:cNvPr id="368" name="円/楕円 367">
          <a:extLst>
            <a:ext uri="{FF2B5EF4-FFF2-40B4-BE49-F238E27FC236}">
              <a16:creationId xmlns:a16="http://schemas.microsoft.com/office/drawing/2014/main" id="{00000000-0008-0000-0600-000070010000}"/>
            </a:ext>
          </a:extLst>
        </xdr:cNvPr>
        <xdr:cNvSpPr/>
      </xdr:nvSpPr>
      <xdr:spPr>
        <a:xfrm>
          <a:off x="10426700" y="999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138139</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1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81,230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56731</xdr:rowOff>
    </xdr:from>
    <xdr:to>
      <xdr:col>14</xdr:col>
      <xdr:colOff>79375</xdr:colOff>
      <xdr:row>58</xdr:row>
      <xdr:rowOff>158331</xdr:rowOff>
    </xdr:to>
    <xdr:sp macro="" textlink="">
      <xdr:nvSpPr>
        <xdr:cNvPr id="370" name="円/楕円 369">
          <a:extLst>
            <a:ext uri="{FF2B5EF4-FFF2-40B4-BE49-F238E27FC236}">
              <a16:creationId xmlns:a16="http://schemas.microsoft.com/office/drawing/2014/main" id="{00000000-0008-0000-0600-000072010000}"/>
            </a:ext>
          </a:extLst>
        </xdr:cNvPr>
        <xdr:cNvSpPr/>
      </xdr:nvSpPr>
      <xdr:spPr>
        <a:xfrm>
          <a:off x="9588500" y="1000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149458</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09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70,360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59510</xdr:rowOff>
    </xdr:from>
    <xdr:to>
      <xdr:col>12</xdr:col>
      <xdr:colOff>561975</xdr:colOff>
      <xdr:row>58</xdr:row>
      <xdr:rowOff>161110</xdr:rowOff>
    </xdr:to>
    <xdr:sp macro="" textlink="">
      <xdr:nvSpPr>
        <xdr:cNvPr id="372" name="円/楕円 371">
          <a:extLst>
            <a:ext uri="{FF2B5EF4-FFF2-40B4-BE49-F238E27FC236}">
              <a16:creationId xmlns:a16="http://schemas.microsoft.com/office/drawing/2014/main" id="{00000000-0008-0000-0600-000074010000}"/>
            </a:ext>
          </a:extLst>
        </xdr:cNvPr>
        <xdr:cNvSpPr/>
      </xdr:nvSpPr>
      <xdr:spPr>
        <a:xfrm>
          <a:off x="8699500" y="1000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152237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09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64,283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7391</xdr:rowOff>
    </xdr:from>
    <xdr:to>
      <xdr:col>11</xdr:col>
      <xdr:colOff>358775</xdr:colOff>
      <xdr:row>58</xdr:row>
      <xdr:rowOff>108991</xdr:rowOff>
    </xdr:to>
    <xdr:sp macro="" textlink="">
      <xdr:nvSpPr>
        <xdr:cNvPr id="374" name="円/楕円 373">
          <a:extLst>
            <a:ext uri="{FF2B5EF4-FFF2-40B4-BE49-F238E27FC236}">
              <a16:creationId xmlns:a16="http://schemas.microsoft.com/office/drawing/2014/main" id="{00000000-0008-0000-0600-000076010000}"/>
            </a:ext>
          </a:extLst>
        </xdr:cNvPr>
        <xdr:cNvSpPr/>
      </xdr:nvSpPr>
      <xdr:spPr>
        <a:xfrm>
          <a:off x="7810500" y="99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100118</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4" y="10044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178,278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56997</xdr:rowOff>
    </xdr:from>
    <xdr:to>
      <xdr:col>10</xdr:col>
      <xdr:colOff>155575</xdr:colOff>
      <xdr:row>58</xdr:row>
      <xdr:rowOff>158597</xdr:rowOff>
    </xdr:to>
    <xdr:sp macro="" textlink="">
      <xdr:nvSpPr>
        <xdr:cNvPr id="376" name="円/楕円 375">
          <a:extLst>
            <a:ext uri="{FF2B5EF4-FFF2-40B4-BE49-F238E27FC236}">
              <a16:creationId xmlns:a16="http://schemas.microsoft.com/office/drawing/2014/main" id="{00000000-0008-0000-0600-000078010000}"/>
            </a:ext>
          </a:extLst>
        </xdr:cNvPr>
        <xdr:cNvSpPr/>
      </xdr:nvSpPr>
      <xdr:spPr>
        <a:xfrm>
          <a:off x="6921500" y="1000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149724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0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42015</xdr:rowOff>
    </xdr:from>
    <xdr:to>
      <xdr:col>15</xdr:col>
      <xdr:colOff>180340</xdr:colOff>
      <xdr:row>79</xdr:row>
      <xdr:rowOff>33320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43515"/>
          <a:ext cx="1270" cy="153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37147</xdr:rowOff>
    </xdr:from>
    <xdr:ext cx="469744"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8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5,842</a:t>
          </a:r>
          <a:endParaRPr kumimoji="1" lang="ja-JP" altLang="en-US" sz="1000" b="1">
            <a:latin typeface="ＭＳ Ｐゴシック"/>
          </a:endParaRPr>
        </a:p>
      </xdr:txBody>
    </xdr:sp>
    <xdr:clientData/>
  </xdr:oneCellAnchor>
  <xdr:twoCellAnchor>
    <xdr:from>
      <xdr:col>15</xdr:col>
      <xdr:colOff>92075</xdr:colOff>
      <xdr:row>79</xdr:row>
      <xdr:rowOff>33320</xdr:rowOff>
    </xdr:from>
    <xdr:to>
      <xdr:col>15</xdr:col>
      <xdr:colOff>269875</xdr:colOff>
      <xdr:row>79</xdr:row>
      <xdr:rowOff>33320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7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160142</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1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811,278</a:t>
          </a:r>
          <a:endParaRPr kumimoji="1" lang="ja-JP" altLang="en-US" sz="1000" b="1">
            <a:latin typeface="ＭＳ Ｐゴシック"/>
          </a:endParaRPr>
        </a:p>
      </xdr:txBody>
    </xdr:sp>
    <xdr:clientData/>
  </xdr:oneCellAnchor>
  <xdr:twoCellAnchor>
    <xdr:from>
      <xdr:col>15</xdr:col>
      <xdr:colOff>92075</xdr:colOff>
      <xdr:row>70</xdr:row>
      <xdr:rowOff>42015</xdr:rowOff>
    </xdr:from>
    <xdr:to>
      <xdr:col>15</xdr:col>
      <xdr:colOff>269875</xdr:colOff>
      <xdr:row>70</xdr:row>
      <xdr:rowOff>42015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4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126578</xdr:rowOff>
    </xdr:from>
    <xdr:to>
      <xdr:col>15</xdr:col>
      <xdr:colOff>180975</xdr:colOff>
      <xdr:row>78</xdr:row>
      <xdr:rowOff>147400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499678"/>
          <a:ext cx="838200" cy="2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55165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256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32288</xdr:rowOff>
    </xdr:from>
    <xdr:to>
      <xdr:col>15</xdr:col>
      <xdr:colOff>231775</xdr:colOff>
      <xdr:row>78</xdr:row>
      <xdr:rowOff>133888</xdr:rowOff>
    </xdr:to>
    <xdr:sp macro="" textlink="">
      <xdr:nvSpPr>
        <xdr:cNvPr id="408" name="フローチャート : 判断 407">
          <a:extLst>
            <a:ext uri="{FF2B5EF4-FFF2-40B4-BE49-F238E27FC236}">
              <a16:creationId xmlns:a16="http://schemas.microsoft.com/office/drawing/2014/main" id="{00000000-0008-0000-0600-000098010000}"/>
            </a:ext>
          </a:extLst>
        </xdr:cNvPr>
        <xdr:cNvSpPr/>
      </xdr:nvSpPr>
      <xdr:spPr>
        <a:xfrm>
          <a:off x="104267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107085</xdr:rowOff>
    </xdr:from>
    <xdr:to>
      <xdr:col>14</xdr:col>
      <xdr:colOff>28575</xdr:colOff>
      <xdr:row>78</xdr:row>
      <xdr:rowOff>147400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480185"/>
          <a:ext cx="889000" cy="4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139036</xdr:rowOff>
    </xdr:from>
    <xdr:to>
      <xdr:col>14</xdr:col>
      <xdr:colOff>79375</xdr:colOff>
      <xdr:row>78</xdr:row>
      <xdr:rowOff>69186</xdr:rowOff>
    </xdr:to>
    <xdr:sp macro="" textlink="">
      <xdr:nvSpPr>
        <xdr:cNvPr id="410" name="フローチャート : 判断 409">
          <a:extLst>
            <a:ext uri="{FF2B5EF4-FFF2-40B4-BE49-F238E27FC236}">
              <a16:creationId xmlns:a16="http://schemas.microsoft.com/office/drawing/2014/main" id="{00000000-0008-0000-0600-00009A010000}"/>
            </a:ext>
          </a:extLst>
        </xdr:cNvPr>
        <xdr:cNvSpPr/>
      </xdr:nvSpPr>
      <xdr:spPr>
        <a:xfrm>
          <a:off x="9588500" y="1334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85713</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4" y="1311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112136</xdr:rowOff>
    </xdr:from>
    <xdr:to>
      <xdr:col>12</xdr:col>
      <xdr:colOff>561975</xdr:colOff>
      <xdr:row>78</xdr:row>
      <xdr:rowOff>42286</xdr:rowOff>
    </xdr:to>
    <xdr:sp macro="" textlink="">
      <xdr:nvSpPr>
        <xdr:cNvPr id="412" name="フローチャート : 判断 411">
          <a:extLst>
            <a:ext uri="{FF2B5EF4-FFF2-40B4-BE49-F238E27FC236}">
              <a16:creationId xmlns:a16="http://schemas.microsoft.com/office/drawing/2014/main" id="{00000000-0008-0000-0600-00009C010000}"/>
            </a:ext>
          </a:extLst>
        </xdr:cNvPr>
        <xdr:cNvSpPr/>
      </xdr:nvSpPr>
      <xdr:spPr>
        <a:xfrm>
          <a:off x="8699500" y="1331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58813</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50794" y="1308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117,803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75778</xdr:rowOff>
    </xdr:from>
    <xdr:to>
      <xdr:col>15</xdr:col>
      <xdr:colOff>231775</xdr:colOff>
      <xdr:row>79</xdr:row>
      <xdr:rowOff>5928</xdr:rowOff>
    </xdr:to>
    <xdr:sp macro="" textlink="">
      <xdr:nvSpPr>
        <xdr:cNvPr id="419" name="円/楕円 418">
          <a:extLst>
            <a:ext uri="{FF2B5EF4-FFF2-40B4-BE49-F238E27FC236}">
              <a16:creationId xmlns:a16="http://schemas.microsoft.com/office/drawing/2014/main" id="{00000000-0008-0000-0600-0000A3010000}"/>
            </a:ext>
          </a:extLst>
        </xdr:cNvPr>
        <xdr:cNvSpPr/>
      </xdr:nvSpPr>
      <xdr:spPr>
        <a:xfrm>
          <a:off x="10426700" y="134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10714</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8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46,888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96600</xdr:rowOff>
    </xdr:from>
    <xdr:to>
      <xdr:col>14</xdr:col>
      <xdr:colOff>79375</xdr:colOff>
      <xdr:row>79</xdr:row>
      <xdr:rowOff>26750</xdr:rowOff>
    </xdr:to>
    <xdr:sp macro="" textlink="">
      <xdr:nvSpPr>
        <xdr:cNvPr id="421" name="円/楕円 420">
          <a:extLst>
            <a:ext uri="{FF2B5EF4-FFF2-40B4-BE49-F238E27FC236}">
              <a16:creationId xmlns:a16="http://schemas.microsoft.com/office/drawing/2014/main" id="{00000000-0008-0000-0600-0000A5010000}"/>
            </a:ext>
          </a:extLst>
        </xdr:cNvPr>
        <xdr:cNvSpPr/>
      </xdr:nvSpPr>
      <xdr:spPr>
        <a:xfrm>
          <a:off x="9588500" y="1346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17877</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6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35,958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56285</xdr:rowOff>
    </xdr:from>
    <xdr:to>
      <xdr:col>12</xdr:col>
      <xdr:colOff>561975</xdr:colOff>
      <xdr:row>78</xdr:row>
      <xdr:rowOff>157885</xdr:rowOff>
    </xdr:to>
    <xdr:sp macro="" textlink="">
      <xdr:nvSpPr>
        <xdr:cNvPr id="423" name="円/楕円 422">
          <a:extLst>
            <a:ext uri="{FF2B5EF4-FFF2-40B4-BE49-F238E27FC236}">
              <a16:creationId xmlns:a16="http://schemas.microsoft.com/office/drawing/2014/main" id="{00000000-0008-0000-0600-0000A7010000}"/>
            </a:ext>
          </a:extLst>
        </xdr:cNvPr>
        <xdr:cNvSpPr/>
      </xdr:nvSpPr>
      <xdr:spPr>
        <a:xfrm>
          <a:off x="8699500" y="1342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149012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2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57,121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13869</xdr:rowOff>
    </xdr:from>
    <xdr:to>
      <xdr:col>15</xdr:col>
      <xdr:colOff>180340</xdr:colOff>
      <xdr:row>98</xdr:row>
      <xdr:rowOff>137230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444369"/>
          <a:ext cx="1270" cy="149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141057</xdr:rowOff>
    </xdr:from>
    <xdr:ext cx="469744"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94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15</xdr:col>
      <xdr:colOff>92075</xdr:colOff>
      <xdr:row>98</xdr:row>
      <xdr:rowOff>137230</xdr:rowOff>
    </xdr:from>
    <xdr:to>
      <xdr:col>15</xdr:col>
      <xdr:colOff>269875</xdr:colOff>
      <xdr:row>98</xdr:row>
      <xdr:rowOff>137230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939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131996</xdr:rowOff>
    </xdr:from>
    <xdr:ext cx="690189"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2195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1,637,610</a:t>
          </a:r>
          <a:endParaRPr kumimoji="1" lang="ja-JP" altLang="en-US" sz="1000" b="1">
            <a:latin typeface="ＭＳ Ｐゴシック"/>
          </a:endParaRPr>
        </a:p>
      </xdr:txBody>
    </xdr:sp>
    <xdr:clientData/>
  </xdr:oneCellAnchor>
  <xdr:twoCellAnchor>
    <xdr:from>
      <xdr:col>15</xdr:col>
      <xdr:colOff>92075</xdr:colOff>
      <xdr:row>90</xdr:row>
      <xdr:rowOff>13869</xdr:rowOff>
    </xdr:from>
    <xdr:to>
      <xdr:col>15</xdr:col>
      <xdr:colOff>269875</xdr:colOff>
      <xdr:row>90</xdr:row>
      <xdr:rowOff>13869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44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112126</xdr:rowOff>
    </xdr:from>
    <xdr:to>
      <xdr:col>15</xdr:col>
      <xdr:colOff>180975</xdr:colOff>
      <xdr:row>98</xdr:row>
      <xdr:rowOff>119751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9639300" y="16914226"/>
          <a:ext cx="838200" cy="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149034</xdr:rowOff>
    </xdr:from>
    <xdr:ext cx="599010"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6082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146,755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126157</xdr:rowOff>
    </xdr:from>
    <xdr:to>
      <xdr:col>15</xdr:col>
      <xdr:colOff>231775</xdr:colOff>
      <xdr:row>98</xdr:row>
      <xdr:rowOff>56307</xdr:rowOff>
    </xdr:to>
    <xdr:sp macro="" textlink="">
      <xdr:nvSpPr>
        <xdr:cNvPr id="453" name="フローチャート : 判断 452">
          <a:extLst>
            <a:ext uri="{FF2B5EF4-FFF2-40B4-BE49-F238E27FC236}">
              <a16:creationId xmlns:a16="http://schemas.microsoft.com/office/drawing/2014/main" id="{00000000-0008-0000-0600-0000C5010000}"/>
            </a:ext>
          </a:extLst>
        </xdr:cNvPr>
        <xdr:cNvSpPr/>
      </xdr:nvSpPr>
      <xdr:spPr>
        <a:xfrm>
          <a:off x="104267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119751</xdr:rowOff>
    </xdr:from>
    <xdr:to>
      <xdr:col>14</xdr:col>
      <xdr:colOff>28575</xdr:colOff>
      <xdr:row>98</xdr:row>
      <xdr:rowOff>135899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8750300" y="16921851"/>
          <a:ext cx="889000" cy="1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165277</xdr:rowOff>
    </xdr:from>
    <xdr:to>
      <xdr:col>14</xdr:col>
      <xdr:colOff>79375</xdr:colOff>
      <xdr:row>98</xdr:row>
      <xdr:rowOff>95427</xdr:rowOff>
    </xdr:to>
    <xdr:sp macro="" textlink="">
      <xdr:nvSpPr>
        <xdr:cNvPr id="455" name="フローチャート : 判断 454">
          <a:extLst>
            <a:ext uri="{FF2B5EF4-FFF2-40B4-BE49-F238E27FC236}">
              <a16:creationId xmlns:a16="http://schemas.microsoft.com/office/drawing/2014/main" id="{00000000-0008-0000-0600-0000C7010000}"/>
            </a:ext>
          </a:extLst>
        </xdr:cNvPr>
        <xdr:cNvSpPr/>
      </xdr:nvSpPr>
      <xdr:spPr>
        <a:xfrm>
          <a:off x="9588500" y="167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111954</xdr:rowOff>
    </xdr:from>
    <xdr:ext cx="599010"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39794" y="1657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141368</xdr:rowOff>
    </xdr:from>
    <xdr:to>
      <xdr:col>12</xdr:col>
      <xdr:colOff>561975</xdr:colOff>
      <xdr:row>98</xdr:row>
      <xdr:rowOff>71518</xdr:rowOff>
    </xdr:to>
    <xdr:sp macro="" textlink="">
      <xdr:nvSpPr>
        <xdr:cNvPr id="457" name="フローチャート : 判断 456">
          <a:extLst>
            <a:ext uri="{FF2B5EF4-FFF2-40B4-BE49-F238E27FC236}">
              <a16:creationId xmlns:a16="http://schemas.microsoft.com/office/drawing/2014/main" id="{00000000-0008-0000-0600-0000C9010000}"/>
            </a:ext>
          </a:extLst>
        </xdr:cNvPr>
        <xdr:cNvSpPr/>
      </xdr:nvSpPr>
      <xdr:spPr>
        <a:xfrm>
          <a:off x="8699500" y="167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88045</xdr:rowOff>
    </xdr:from>
    <xdr:ext cx="59901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50794" y="1654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130,120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61326</xdr:rowOff>
    </xdr:from>
    <xdr:to>
      <xdr:col>15</xdr:col>
      <xdr:colOff>231775</xdr:colOff>
      <xdr:row>98</xdr:row>
      <xdr:rowOff>162926</xdr:rowOff>
    </xdr:to>
    <xdr:sp macro="" textlink="">
      <xdr:nvSpPr>
        <xdr:cNvPr id="464" name="円/楕円 463">
          <a:extLst>
            <a:ext uri="{FF2B5EF4-FFF2-40B4-BE49-F238E27FC236}">
              <a16:creationId xmlns:a16="http://schemas.microsoft.com/office/drawing/2014/main" id="{00000000-0008-0000-0600-0000D0010000}"/>
            </a:ext>
          </a:extLst>
        </xdr:cNvPr>
        <xdr:cNvSpPr/>
      </xdr:nvSpPr>
      <xdr:spPr>
        <a:xfrm>
          <a:off x="10426700" y="1686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147703</xdr:rowOff>
    </xdr:from>
    <xdr:ext cx="534377" cy="259045"/>
    <xdr:sp macro="" textlink="">
      <xdr:nvSpPr>
        <xdr:cNvPr id="465" name="普通建設事業費 （ うち更新整備　）該当値テキスト">
          <a:extLst>
            <a:ext uri="{FF2B5EF4-FFF2-40B4-BE49-F238E27FC236}">
              <a16:creationId xmlns:a16="http://schemas.microsoft.com/office/drawing/2014/main" id="{00000000-0008-0000-0600-0000D1010000}"/>
            </a:ext>
          </a:extLst>
        </xdr:cNvPr>
        <xdr:cNvSpPr txBox="1"/>
      </xdr:nvSpPr>
      <xdr:spPr>
        <a:xfrm>
          <a:off x="10528300" y="1677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30,154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68951</xdr:rowOff>
    </xdr:from>
    <xdr:to>
      <xdr:col>14</xdr:col>
      <xdr:colOff>79375</xdr:colOff>
      <xdr:row>98</xdr:row>
      <xdr:rowOff>170551</xdr:rowOff>
    </xdr:to>
    <xdr:sp macro="" textlink="">
      <xdr:nvSpPr>
        <xdr:cNvPr id="466" name="円/楕円 465">
          <a:extLst>
            <a:ext uri="{FF2B5EF4-FFF2-40B4-BE49-F238E27FC236}">
              <a16:creationId xmlns:a16="http://schemas.microsoft.com/office/drawing/2014/main" id="{00000000-0008-0000-0600-0000D2010000}"/>
            </a:ext>
          </a:extLst>
        </xdr:cNvPr>
        <xdr:cNvSpPr/>
      </xdr:nvSpPr>
      <xdr:spPr>
        <a:xfrm>
          <a:off x="9588500" y="1687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161678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96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21,816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85099</xdr:rowOff>
    </xdr:from>
    <xdr:to>
      <xdr:col>12</xdr:col>
      <xdr:colOff>561975</xdr:colOff>
      <xdr:row>99</xdr:row>
      <xdr:rowOff>15249</xdr:rowOff>
    </xdr:to>
    <xdr:sp macro="" textlink="">
      <xdr:nvSpPr>
        <xdr:cNvPr id="468" name="円/楕円 467">
          <a:extLst>
            <a:ext uri="{FF2B5EF4-FFF2-40B4-BE49-F238E27FC236}">
              <a16:creationId xmlns:a16="http://schemas.microsoft.com/office/drawing/2014/main" id="{00000000-0008-0000-0600-0000D4010000}"/>
            </a:ext>
          </a:extLst>
        </xdr:cNvPr>
        <xdr:cNvSpPr/>
      </xdr:nvSpPr>
      <xdr:spPr>
        <a:xfrm>
          <a:off x="8699500" y="1688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6376</xdr:rowOff>
    </xdr:from>
    <xdr:ext cx="469744"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15427" y="1697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a:extLst>
            <a:ext uri="{FF2B5EF4-FFF2-40B4-BE49-F238E27FC236}">
              <a16:creationId xmlns:a16="http://schemas.microsoft.com/office/drawing/2014/main" id="{00000000-0008-0000-0600-0000D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30112</xdr:rowOff>
    </xdr:from>
    <xdr:to>
      <xdr:col>23</xdr:col>
      <xdr:colOff>516889</xdr:colOff>
      <xdr:row>39</xdr:row>
      <xdr:rowOff>44450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flipV="1">
          <a:off x="16317595" y="5345062"/>
          <a:ext cx="1269" cy="1385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a:extLst>
            <a:ext uri="{FF2B5EF4-FFF2-40B4-BE49-F238E27FC236}">
              <a16:creationId xmlns:a16="http://schemas.microsoft.com/office/drawing/2014/main" id="{00000000-0008-0000-0600-0000E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148239</xdr:rowOff>
    </xdr:from>
    <xdr:ext cx="599010" cy="259045"/>
    <xdr:sp macro="" textlink="">
      <xdr:nvSpPr>
        <xdr:cNvPr id="496" name="災害復旧事業費最大値テキスト">
          <a:extLst>
            <a:ext uri="{FF2B5EF4-FFF2-40B4-BE49-F238E27FC236}">
              <a16:creationId xmlns:a16="http://schemas.microsoft.com/office/drawing/2014/main" id="{00000000-0008-0000-0600-0000F0010000}"/>
            </a:ext>
          </a:extLst>
        </xdr:cNvPr>
        <xdr:cNvSpPr txBox="1"/>
      </xdr:nvSpPr>
      <xdr:spPr>
        <a:xfrm>
          <a:off x="16370300" y="512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31</xdr:row>
      <xdr:rowOff>30112</xdr:rowOff>
    </xdr:from>
    <xdr:to>
      <xdr:col>23</xdr:col>
      <xdr:colOff>606425</xdr:colOff>
      <xdr:row>31</xdr:row>
      <xdr:rowOff>30112</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6230600" y="534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76750</xdr:rowOff>
    </xdr:from>
    <xdr:ext cx="469744" cy="259045"/>
    <xdr:sp macro="" textlink="">
      <xdr:nvSpPr>
        <xdr:cNvPr id="499" name="災害復旧事業費平均値テキスト">
          <a:extLst>
            <a:ext uri="{FF2B5EF4-FFF2-40B4-BE49-F238E27FC236}">
              <a16:creationId xmlns:a16="http://schemas.microsoft.com/office/drawing/2014/main" id="{00000000-0008-0000-0600-0000F3010000}"/>
            </a:ext>
          </a:extLst>
        </xdr:cNvPr>
        <xdr:cNvSpPr txBox="1"/>
      </xdr:nvSpPr>
      <xdr:spPr>
        <a:xfrm>
          <a:off x="16370300" y="6420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53873</xdr:rowOff>
    </xdr:from>
    <xdr:to>
      <xdr:col>23</xdr:col>
      <xdr:colOff>568325</xdr:colOff>
      <xdr:row>38</xdr:row>
      <xdr:rowOff>155473</xdr:rowOff>
    </xdr:to>
    <xdr:sp macro="" textlink="">
      <xdr:nvSpPr>
        <xdr:cNvPr id="500" name="フローチャート : 判断 499">
          <a:extLst>
            <a:ext uri="{FF2B5EF4-FFF2-40B4-BE49-F238E27FC236}">
              <a16:creationId xmlns:a16="http://schemas.microsoft.com/office/drawing/2014/main" id="{00000000-0008-0000-0600-0000F4010000}"/>
            </a:ext>
          </a:extLst>
        </xdr:cNvPr>
        <xdr:cNvSpPr/>
      </xdr:nvSpPr>
      <xdr:spPr>
        <a:xfrm>
          <a:off x="16268700" y="656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11506</xdr:rowOff>
    </xdr:from>
    <xdr:to>
      <xdr:col>22</xdr:col>
      <xdr:colOff>415925</xdr:colOff>
      <xdr:row>38</xdr:row>
      <xdr:rowOff>113106</xdr:rowOff>
    </xdr:to>
    <xdr:sp macro="" textlink="">
      <xdr:nvSpPr>
        <xdr:cNvPr id="502" name="フローチャート : 判断 501">
          <a:extLst>
            <a:ext uri="{FF2B5EF4-FFF2-40B4-BE49-F238E27FC236}">
              <a16:creationId xmlns:a16="http://schemas.microsoft.com/office/drawing/2014/main" id="{00000000-0008-0000-0600-0000F6010000}"/>
            </a:ext>
          </a:extLst>
        </xdr:cNvPr>
        <xdr:cNvSpPr/>
      </xdr:nvSpPr>
      <xdr:spPr>
        <a:xfrm>
          <a:off x="15430500" y="65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129633</xdr:rowOff>
    </xdr:from>
    <xdr:ext cx="534377"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5214111" y="630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155588</xdr:rowOff>
    </xdr:from>
    <xdr:to>
      <xdr:col>21</xdr:col>
      <xdr:colOff>212725</xdr:colOff>
      <xdr:row>38</xdr:row>
      <xdr:rowOff>85737</xdr:rowOff>
    </xdr:to>
    <xdr:sp macro="" textlink="">
      <xdr:nvSpPr>
        <xdr:cNvPr id="505" name="フローチャート : 判断 504">
          <a:extLst>
            <a:ext uri="{FF2B5EF4-FFF2-40B4-BE49-F238E27FC236}">
              <a16:creationId xmlns:a16="http://schemas.microsoft.com/office/drawing/2014/main" id="{00000000-0008-0000-0600-0000F9010000}"/>
            </a:ext>
          </a:extLst>
        </xdr:cNvPr>
        <xdr:cNvSpPr/>
      </xdr:nvSpPr>
      <xdr:spPr>
        <a:xfrm>
          <a:off x="14541500" y="64992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102265</xdr:rowOff>
    </xdr:from>
    <xdr:ext cx="534377"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4325111" y="62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136830</xdr:rowOff>
    </xdr:from>
    <xdr:to>
      <xdr:col>20</xdr:col>
      <xdr:colOff>9525</xdr:colOff>
      <xdr:row>38</xdr:row>
      <xdr:rowOff>66980</xdr:rowOff>
    </xdr:to>
    <xdr:sp macro="" textlink="">
      <xdr:nvSpPr>
        <xdr:cNvPr id="508" name="フローチャート : 判断 507">
          <a:extLst>
            <a:ext uri="{FF2B5EF4-FFF2-40B4-BE49-F238E27FC236}">
              <a16:creationId xmlns:a16="http://schemas.microsoft.com/office/drawing/2014/main" id="{00000000-0008-0000-0600-0000FC010000}"/>
            </a:ext>
          </a:extLst>
        </xdr:cNvPr>
        <xdr:cNvSpPr/>
      </xdr:nvSpPr>
      <xdr:spPr>
        <a:xfrm>
          <a:off x="13652500" y="64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83507</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3436111" y="625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76365</xdr:rowOff>
    </xdr:from>
    <xdr:to>
      <xdr:col>18</xdr:col>
      <xdr:colOff>492125</xdr:colOff>
      <xdr:row>38</xdr:row>
      <xdr:rowOff>6515</xdr:rowOff>
    </xdr:to>
    <xdr:sp macro="" textlink="">
      <xdr:nvSpPr>
        <xdr:cNvPr id="510" name="フローチャート : 判断 509">
          <a:extLst>
            <a:ext uri="{FF2B5EF4-FFF2-40B4-BE49-F238E27FC236}">
              <a16:creationId xmlns:a16="http://schemas.microsoft.com/office/drawing/2014/main" id="{00000000-0008-0000-0600-0000FE010000}"/>
            </a:ext>
          </a:extLst>
        </xdr:cNvPr>
        <xdr:cNvSpPr/>
      </xdr:nvSpPr>
      <xdr:spPr>
        <a:xfrm>
          <a:off x="12763500" y="642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23042</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547111" y="619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7" name="円/楕円 516">
          <a:extLst>
            <a:ext uri="{FF2B5EF4-FFF2-40B4-BE49-F238E27FC236}">
              <a16:creationId xmlns:a16="http://schemas.microsoft.com/office/drawing/2014/main" id="{00000000-0008-0000-0600-000005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8" name="災害復旧事業費該当値テキスト">
          <a:extLst>
            <a:ext uri="{FF2B5EF4-FFF2-40B4-BE49-F238E27FC236}">
              <a16:creationId xmlns:a16="http://schemas.microsoft.com/office/drawing/2014/main" id="{00000000-0008-0000-0600-000006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9" name="円/楕円 518">
          <a:extLst>
            <a:ext uri="{FF2B5EF4-FFF2-40B4-BE49-F238E27FC236}">
              <a16:creationId xmlns:a16="http://schemas.microsoft.com/office/drawing/2014/main" id="{00000000-0008-0000-0600-000007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1" name="円/楕円 520">
          <a:extLst>
            <a:ext uri="{FF2B5EF4-FFF2-40B4-BE49-F238E27FC236}">
              <a16:creationId xmlns:a16="http://schemas.microsoft.com/office/drawing/2014/main" id="{00000000-0008-0000-0600-000009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3" name="円/楕円 522">
          <a:extLst>
            <a:ext uri="{FF2B5EF4-FFF2-40B4-BE49-F238E27FC236}">
              <a16:creationId xmlns:a16="http://schemas.microsoft.com/office/drawing/2014/main" id="{00000000-0008-0000-0600-00000B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5" name="円/楕円 524">
          <a:extLst>
            <a:ext uri="{FF2B5EF4-FFF2-40B4-BE49-F238E27FC236}">
              <a16:creationId xmlns:a16="http://schemas.microsoft.com/office/drawing/2014/main" id="{00000000-0008-0000-0600-00000D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144434</xdr:rowOff>
    </xdr:from>
    <xdr:ext cx="312906"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133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54</xdr:row>
      <xdr:rowOff>160762</xdr:rowOff>
    </xdr:from>
    <xdr:ext cx="31290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33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5642</xdr:rowOff>
    </xdr:from>
    <xdr:ext cx="31290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33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21970</xdr:rowOff>
    </xdr:from>
    <xdr:ext cx="31290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38299</xdr:rowOff>
    </xdr:from>
    <xdr:ext cx="37702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068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59" name="フローチャート : 判断 558">
          <a:extLst>
            <a:ext uri="{FF2B5EF4-FFF2-40B4-BE49-F238E27FC236}">
              <a16:creationId xmlns:a16="http://schemas.microsoft.com/office/drawing/2014/main" id="{00000000-0008-0000-0600-00002F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1" name="フローチャート : 判断 560">
          <a:extLst>
            <a:ext uri="{FF2B5EF4-FFF2-40B4-BE49-F238E27FC236}">
              <a16:creationId xmlns:a16="http://schemas.microsoft.com/office/drawing/2014/main" id="{00000000-0008-0000-0600-000031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59</xdr:row>
      <xdr:rowOff>48078</xdr:rowOff>
    </xdr:from>
    <xdr:to>
      <xdr:col>21</xdr:col>
      <xdr:colOff>212725</xdr:colOff>
      <xdr:row>59</xdr:row>
      <xdr:rowOff>149678</xdr:rowOff>
    </xdr:to>
    <xdr:sp macro="" textlink="">
      <xdr:nvSpPr>
        <xdr:cNvPr id="564" name="フローチャート : 判断 563">
          <a:extLst>
            <a:ext uri="{FF2B5EF4-FFF2-40B4-BE49-F238E27FC236}">
              <a16:creationId xmlns:a16="http://schemas.microsoft.com/office/drawing/2014/main" id="{00000000-0008-0000-0600-000034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50</xdr:row>
      <xdr:rowOff>56243</xdr:rowOff>
    </xdr:from>
    <xdr:to>
      <xdr:col>20</xdr:col>
      <xdr:colOff>9525</xdr:colOff>
      <xdr:row>50</xdr:row>
      <xdr:rowOff>157843</xdr:rowOff>
    </xdr:to>
    <xdr:sp macro="" textlink="">
      <xdr:nvSpPr>
        <xdr:cNvPr id="567" name="フローチャート : 判断 566">
          <a:extLst>
            <a:ext uri="{FF2B5EF4-FFF2-40B4-BE49-F238E27FC236}">
              <a16:creationId xmlns:a16="http://schemas.microsoft.com/office/drawing/2014/main" id="{00000000-0008-0000-0600-000037020000}"/>
            </a:ext>
          </a:extLst>
        </xdr:cNvPr>
        <xdr:cNvSpPr/>
      </xdr:nvSpPr>
      <xdr:spPr>
        <a:xfrm>
          <a:off x="13652500" y="862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49</xdr:row>
      <xdr:rowOff>2920</xdr:rowOff>
    </xdr:from>
    <xdr:ext cx="313932"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46333" y="8403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88900</xdr:rowOff>
    </xdr:from>
    <xdr:to>
      <xdr:col>18</xdr:col>
      <xdr:colOff>492125</xdr:colOff>
      <xdr:row>57</xdr:row>
      <xdr:rowOff>19050</xdr:rowOff>
    </xdr:to>
    <xdr:sp macro="" textlink="">
      <xdr:nvSpPr>
        <xdr:cNvPr id="569" name="フローチャート : 判断 568">
          <a:extLst>
            <a:ext uri="{FF2B5EF4-FFF2-40B4-BE49-F238E27FC236}">
              <a16:creationId xmlns:a16="http://schemas.microsoft.com/office/drawing/2014/main" id="{00000000-0008-0000-0600-000039020000}"/>
            </a:ext>
          </a:extLst>
        </xdr:cNvPr>
        <xdr:cNvSpPr/>
      </xdr:nvSpPr>
      <xdr:spPr>
        <a:xfrm>
          <a:off x="127635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55</xdr:row>
      <xdr:rowOff>35577</xdr:rowOff>
    </xdr:from>
    <xdr:ext cx="313932"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57333" y="9465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76" name="円/楕円 575">
          <a:extLst>
            <a:ext uri="{FF2B5EF4-FFF2-40B4-BE49-F238E27FC236}">
              <a16:creationId xmlns:a16="http://schemas.microsoft.com/office/drawing/2014/main" id="{00000000-0008-0000-0600-000040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78" name="円/楕円 577">
          <a:extLst>
            <a:ext uri="{FF2B5EF4-FFF2-40B4-BE49-F238E27FC236}">
              <a16:creationId xmlns:a16="http://schemas.microsoft.com/office/drawing/2014/main" id="{00000000-0008-0000-0600-000042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0" name="円/楕円 579">
          <a:extLst>
            <a:ext uri="{FF2B5EF4-FFF2-40B4-BE49-F238E27FC236}">
              <a16:creationId xmlns:a16="http://schemas.microsoft.com/office/drawing/2014/main" id="{00000000-0008-0000-0600-000044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166205</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2" name="円/楕円 581">
          <a:extLst>
            <a:ext uri="{FF2B5EF4-FFF2-40B4-BE49-F238E27FC236}">
              <a16:creationId xmlns:a16="http://schemas.microsoft.com/office/drawing/2014/main" id="{00000000-0008-0000-0600-000046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4" name="円/楕円 583">
          <a:extLst>
            <a:ext uri="{FF2B5EF4-FFF2-40B4-BE49-F238E27FC236}">
              <a16:creationId xmlns:a16="http://schemas.microsoft.com/office/drawing/2014/main" id="{00000000-0008-0000-0600-000048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8" name="公債費グラフ枠">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130384</xdr:rowOff>
    </xdr:from>
    <xdr:to>
      <xdr:col>23</xdr:col>
      <xdr:colOff>516889</xdr:colOff>
      <xdr:row>79</xdr:row>
      <xdr:rowOff>36083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flipV="1">
          <a:off x="16317595" y="11960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39910</xdr:rowOff>
    </xdr:from>
    <xdr:ext cx="469744" cy="259045"/>
    <xdr:sp macro="" textlink="">
      <xdr:nvSpPr>
        <xdr:cNvPr id="610" name="公債費最小値テキスト">
          <a:extLst>
            <a:ext uri="{FF2B5EF4-FFF2-40B4-BE49-F238E27FC236}">
              <a16:creationId xmlns:a16="http://schemas.microsoft.com/office/drawing/2014/main" id="{00000000-0008-0000-0600-000062020000}"/>
            </a:ext>
          </a:extLst>
        </xdr:cNvPr>
        <xdr:cNvSpPr txBox="1"/>
      </xdr:nvSpPr>
      <xdr:spPr>
        <a:xfrm>
          <a:off x="16370300" y="135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79</xdr:row>
      <xdr:rowOff>36083</xdr:rowOff>
    </xdr:from>
    <xdr:to>
      <xdr:col>23</xdr:col>
      <xdr:colOff>606425</xdr:colOff>
      <xdr:row>79</xdr:row>
      <xdr:rowOff>36083</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35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77061</xdr:rowOff>
    </xdr:from>
    <xdr:ext cx="599010" cy="259045"/>
    <xdr:sp macro="" textlink="">
      <xdr:nvSpPr>
        <xdr:cNvPr id="612" name="公債費最大値テキスト">
          <a:extLst>
            <a:ext uri="{FF2B5EF4-FFF2-40B4-BE49-F238E27FC236}">
              <a16:creationId xmlns:a16="http://schemas.microsoft.com/office/drawing/2014/main" id="{00000000-0008-0000-0600-000064020000}"/>
            </a:ext>
          </a:extLst>
        </xdr:cNvPr>
        <xdr:cNvSpPr txBox="1"/>
      </xdr:nvSpPr>
      <xdr:spPr>
        <a:xfrm>
          <a:off x="16370300" y="1173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69</xdr:row>
      <xdr:rowOff>130384</xdr:rowOff>
    </xdr:from>
    <xdr:to>
      <xdr:col>23</xdr:col>
      <xdr:colOff>606425</xdr:colOff>
      <xdr:row>69</xdr:row>
      <xdr:rowOff>130384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1960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55590</xdr:rowOff>
    </xdr:from>
    <xdr:to>
      <xdr:col>23</xdr:col>
      <xdr:colOff>517525</xdr:colOff>
      <xdr:row>78</xdr:row>
      <xdr:rowOff>74141</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5481300" y="13428690"/>
          <a:ext cx="838200" cy="1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124868</xdr:rowOff>
    </xdr:from>
    <xdr:ext cx="599010" cy="259045"/>
    <xdr:sp macro="" textlink="">
      <xdr:nvSpPr>
        <xdr:cNvPr id="615" name="公債費平均値テキスト">
          <a:extLst>
            <a:ext uri="{FF2B5EF4-FFF2-40B4-BE49-F238E27FC236}">
              <a16:creationId xmlns:a16="http://schemas.microsoft.com/office/drawing/2014/main" id="{00000000-0008-0000-0600-000067020000}"/>
            </a:ext>
          </a:extLst>
        </xdr:cNvPr>
        <xdr:cNvSpPr txBox="1"/>
      </xdr:nvSpPr>
      <xdr:spPr>
        <a:xfrm>
          <a:off x="16370300" y="12983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101991</xdr:rowOff>
    </xdr:from>
    <xdr:to>
      <xdr:col>23</xdr:col>
      <xdr:colOff>568325</xdr:colOff>
      <xdr:row>77</xdr:row>
      <xdr:rowOff>32141</xdr:rowOff>
    </xdr:to>
    <xdr:sp macro="" textlink="">
      <xdr:nvSpPr>
        <xdr:cNvPr id="616" name="フローチャート : 判断 615">
          <a:extLst>
            <a:ext uri="{FF2B5EF4-FFF2-40B4-BE49-F238E27FC236}">
              <a16:creationId xmlns:a16="http://schemas.microsoft.com/office/drawing/2014/main" id="{00000000-0008-0000-0600-000068020000}"/>
            </a:ext>
          </a:extLst>
        </xdr:cNvPr>
        <xdr:cNvSpPr/>
      </xdr:nvSpPr>
      <xdr:spPr>
        <a:xfrm>
          <a:off x="162687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74141</xdr:rowOff>
    </xdr:from>
    <xdr:to>
      <xdr:col>22</xdr:col>
      <xdr:colOff>365125</xdr:colOff>
      <xdr:row>78</xdr:row>
      <xdr:rowOff>93042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4592300" y="13447241"/>
          <a:ext cx="889000" cy="1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80727</xdr:rowOff>
    </xdr:from>
    <xdr:to>
      <xdr:col>22</xdr:col>
      <xdr:colOff>415925</xdr:colOff>
      <xdr:row>77</xdr:row>
      <xdr:rowOff>10877</xdr:rowOff>
    </xdr:to>
    <xdr:sp macro="" textlink="">
      <xdr:nvSpPr>
        <xdr:cNvPr id="618" name="フローチャート : 判断 617">
          <a:extLst>
            <a:ext uri="{FF2B5EF4-FFF2-40B4-BE49-F238E27FC236}">
              <a16:creationId xmlns:a16="http://schemas.microsoft.com/office/drawing/2014/main" id="{00000000-0008-0000-0600-00006A020000}"/>
            </a:ext>
          </a:extLst>
        </xdr:cNvPr>
        <xdr:cNvSpPr/>
      </xdr:nvSpPr>
      <xdr:spPr>
        <a:xfrm>
          <a:off x="15430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27405</xdr:rowOff>
    </xdr:from>
    <xdr:ext cx="599010"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5181794" y="1288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93042</xdr:rowOff>
    </xdr:from>
    <xdr:to>
      <xdr:col>21</xdr:col>
      <xdr:colOff>161925</xdr:colOff>
      <xdr:row>78</xdr:row>
      <xdr:rowOff>110790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3703300" y="13466142"/>
          <a:ext cx="889000" cy="1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65415</xdr:rowOff>
    </xdr:from>
    <xdr:to>
      <xdr:col>21</xdr:col>
      <xdr:colOff>212725</xdr:colOff>
      <xdr:row>76</xdr:row>
      <xdr:rowOff>167015</xdr:rowOff>
    </xdr:to>
    <xdr:sp macro="" textlink="">
      <xdr:nvSpPr>
        <xdr:cNvPr id="621" name="フローチャート : 判断 620">
          <a:extLst>
            <a:ext uri="{FF2B5EF4-FFF2-40B4-BE49-F238E27FC236}">
              <a16:creationId xmlns:a16="http://schemas.microsoft.com/office/drawing/2014/main" id="{00000000-0008-0000-0600-00006D020000}"/>
            </a:ext>
          </a:extLst>
        </xdr:cNvPr>
        <xdr:cNvSpPr/>
      </xdr:nvSpPr>
      <xdr:spPr>
        <a:xfrm>
          <a:off x="14541500" y="1309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12092</xdr:rowOff>
    </xdr:from>
    <xdr:ext cx="59901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4292794" y="12870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109029</xdr:rowOff>
    </xdr:from>
    <xdr:to>
      <xdr:col>19</xdr:col>
      <xdr:colOff>644525</xdr:colOff>
      <xdr:row>78</xdr:row>
      <xdr:rowOff>110790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814300" y="13482129"/>
          <a:ext cx="889000" cy="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35392</xdr:rowOff>
    </xdr:from>
    <xdr:to>
      <xdr:col>20</xdr:col>
      <xdr:colOff>9525</xdr:colOff>
      <xdr:row>76</xdr:row>
      <xdr:rowOff>136992</xdr:rowOff>
    </xdr:to>
    <xdr:sp macro="" textlink="">
      <xdr:nvSpPr>
        <xdr:cNvPr id="624" name="フローチャート : 判断 623">
          <a:extLst>
            <a:ext uri="{FF2B5EF4-FFF2-40B4-BE49-F238E27FC236}">
              <a16:creationId xmlns:a16="http://schemas.microsoft.com/office/drawing/2014/main" id="{00000000-0008-0000-0600-000070020000}"/>
            </a:ext>
          </a:extLst>
        </xdr:cNvPr>
        <xdr:cNvSpPr/>
      </xdr:nvSpPr>
      <xdr:spPr>
        <a:xfrm>
          <a:off x="13652500" y="1306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153519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3403794" y="1284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27022</xdr:rowOff>
    </xdr:from>
    <xdr:to>
      <xdr:col>18</xdr:col>
      <xdr:colOff>492125</xdr:colOff>
      <xdr:row>76</xdr:row>
      <xdr:rowOff>128622</xdr:rowOff>
    </xdr:to>
    <xdr:sp macro="" textlink="">
      <xdr:nvSpPr>
        <xdr:cNvPr id="626" name="フローチャート : 判断 625">
          <a:extLst>
            <a:ext uri="{FF2B5EF4-FFF2-40B4-BE49-F238E27FC236}">
              <a16:creationId xmlns:a16="http://schemas.microsoft.com/office/drawing/2014/main" id="{00000000-0008-0000-0600-000072020000}"/>
            </a:ext>
          </a:extLst>
        </xdr:cNvPr>
        <xdr:cNvSpPr/>
      </xdr:nvSpPr>
      <xdr:spPr>
        <a:xfrm>
          <a:off x="12763500" y="130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145149</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514794" y="128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4790</xdr:rowOff>
    </xdr:from>
    <xdr:to>
      <xdr:col>23</xdr:col>
      <xdr:colOff>568325</xdr:colOff>
      <xdr:row>78</xdr:row>
      <xdr:rowOff>106390</xdr:rowOff>
    </xdr:to>
    <xdr:sp macro="" textlink="">
      <xdr:nvSpPr>
        <xdr:cNvPr id="633" name="円/楕円 632">
          <a:extLst>
            <a:ext uri="{FF2B5EF4-FFF2-40B4-BE49-F238E27FC236}">
              <a16:creationId xmlns:a16="http://schemas.microsoft.com/office/drawing/2014/main" id="{00000000-0008-0000-0600-000079020000}"/>
            </a:ext>
          </a:extLst>
        </xdr:cNvPr>
        <xdr:cNvSpPr/>
      </xdr:nvSpPr>
      <xdr:spPr>
        <a:xfrm>
          <a:off x="16268700" y="1337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154667</xdr:rowOff>
    </xdr:from>
    <xdr:ext cx="534377" cy="259045"/>
    <xdr:sp macro="" textlink="">
      <xdr:nvSpPr>
        <xdr:cNvPr id="634" name="公債費該当値テキスト">
          <a:extLst>
            <a:ext uri="{FF2B5EF4-FFF2-40B4-BE49-F238E27FC236}">
              <a16:creationId xmlns:a16="http://schemas.microsoft.com/office/drawing/2014/main" id="{00000000-0008-0000-0600-00007A020000}"/>
            </a:ext>
          </a:extLst>
        </xdr:cNvPr>
        <xdr:cNvSpPr txBox="1"/>
      </xdr:nvSpPr>
      <xdr:spPr>
        <a:xfrm>
          <a:off x="16370300" y="133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42,076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23341</xdr:rowOff>
    </xdr:from>
    <xdr:to>
      <xdr:col>22</xdr:col>
      <xdr:colOff>415925</xdr:colOff>
      <xdr:row>78</xdr:row>
      <xdr:rowOff>124941</xdr:rowOff>
    </xdr:to>
    <xdr:sp macro="" textlink="">
      <xdr:nvSpPr>
        <xdr:cNvPr id="635" name="円/楕円 634">
          <a:extLst>
            <a:ext uri="{FF2B5EF4-FFF2-40B4-BE49-F238E27FC236}">
              <a16:creationId xmlns:a16="http://schemas.microsoft.com/office/drawing/2014/main" id="{00000000-0008-0000-0600-00007B020000}"/>
            </a:ext>
          </a:extLst>
        </xdr:cNvPr>
        <xdr:cNvSpPr/>
      </xdr:nvSpPr>
      <xdr:spPr>
        <a:xfrm>
          <a:off x="15430500" y="1339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116068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48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37,207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42242</xdr:rowOff>
    </xdr:from>
    <xdr:to>
      <xdr:col>21</xdr:col>
      <xdr:colOff>212725</xdr:colOff>
      <xdr:row>78</xdr:row>
      <xdr:rowOff>143842</xdr:rowOff>
    </xdr:to>
    <xdr:sp macro="" textlink="">
      <xdr:nvSpPr>
        <xdr:cNvPr id="637" name="円/楕円 636">
          <a:extLst>
            <a:ext uri="{FF2B5EF4-FFF2-40B4-BE49-F238E27FC236}">
              <a16:creationId xmlns:a16="http://schemas.microsoft.com/office/drawing/2014/main" id="{00000000-0008-0000-0600-00007D020000}"/>
            </a:ext>
          </a:extLst>
        </xdr:cNvPr>
        <xdr:cNvSpPr/>
      </xdr:nvSpPr>
      <xdr:spPr>
        <a:xfrm>
          <a:off x="14541500" y="1341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134969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350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32,246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59990</xdr:rowOff>
    </xdr:from>
    <xdr:to>
      <xdr:col>20</xdr:col>
      <xdr:colOff>9525</xdr:colOff>
      <xdr:row>78</xdr:row>
      <xdr:rowOff>161590</xdr:rowOff>
    </xdr:to>
    <xdr:sp macro="" textlink="">
      <xdr:nvSpPr>
        <xdr:cNvPr id="639" name="円/楕円 638">
          <a:extLst>
            <a:ext uri="{FF2B5EF4-FFF2-40B4-BE49-F238E27FC236}">
              <a16:creationId xmlns:a16="http://schemas.microsoft.com/office/drawing/2014/main" id="{00000000-0008-0000-0600-00007F020000}"/>
            </a:ext>
          </a:extLst>
        </xdr:cNvPr>
        <xdr:cNvSpPr/>
      </xdr:nvSpPr>
      <xdr:spPr>
        <a:xfrm>
          <a:off x="13652500" y="1343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152717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52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27,588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58229</xdr:rowOff>
    </xdr:from>
    <xdr:to>
      <xdr:col>18</xdr:col>
      <xdr:colOff>492125</xdr:colOff>
      <xdr:row>78</xdr:row>
      <xdr:rowOff>159829</xdr:rowOff>
    </xdr:to>
    <xdr:sp macro="" textlink="">
      <xdr:nvSpPr>
        <xdr:cNvPr id="641" name="円/楕円 640">
          <a:extLst>
            <a:ext uri="{FF2B5EF4-FFF2-40B4-BE49-F238E27FC236}">
              <a16:creationId xmlns:a16="http://schemas.microsoft.com/office/drawing/2014/main" id="{00000000-0008-0000-0600-000081020000}"/>
            </a:ext>
          </a:extLst>
        </xdr:cNvPr>
        <xdr:cNvSpPr/>
      </xdr:nvSpPr>
      <xdr:spPr>
        <a:xfrm>
          <a:off x="12763500" y="1343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150956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352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28,050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22327</xdr:rowOff>
    </xdr:from>
    <xdr:to>
      <xdr:col>23</xdr:col>
      <xdr:colOff>516889</xdr:colOff>
      <xdr:row>99</xdr:row>
      <xdr:rowOff>42898</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52827"/>
          <a:ext cx="1269" cy="156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46725</xdr:rowOff>
    </xdr:from>
    <xdr:ext cx="378565"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7020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99</xdr:row>
      <xdr:rowOff>42898</xdr:rowOff>
    </xdr:from>
    <xdr:to>
      <xdr:col>23</xdr:col>
      <xdr:colOff>606425</xdr:colOff>
      <xdr:row>99</xdr:row>
      <xdr:rowOff>42898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701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140454</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2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821,613</a:t>
          </a:r>
          <a:endParaRPr kumimoji="1" lang="ja-JP" altLang="en-US" sz="1000" b="1">
            <a:latin typeface="ＭＳ Ｐゴシック"/>
          </a:endParaRPr>
        </a:p>
      </xdr:txBody>
    </xdr:sp>
    <xdr:clientData/>
  </xdr:oneCellAnchor>
  <xdr:twoCellAnchor>
    <xdr:from>
      <xdr:col>23</xdr:col>
      <xdr:colOff>428625</xdr:colOff>
      <xdr:row>90</xdr:row>
      <xdr:rowOff>22327</xdr:rowOff>
    </xdr:from>
    <xdr:to>
      <xdr:col>23</xdr:col>
      <xdr:colOff>606425</xdr:colOff>
      <xdr:row>90</xdr:row>
      <xdr:rowOff>22327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135996</xdr:rowOff>
    </xdr:from>
    <xdr:to>
      <xdr:col>23</xdr:col>
      <xdr:colOff>517525</xdr:colOff>
      <xdr:row>98</xdr:row>
      <xdr:rowOff>157659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938096"/>
          <a:ext cx="838200" cy="2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65270</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9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64,413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42393</xdr:rowOff>
    </xdr:from>
    <xdr:to>
      <xdr:col>23</xdr:col>
      <xdr:colOff>568325</xdr:colOff>
      <xdr:row>98</xdr:row>
      <xdr:rowOff>143993</xdr:rowOff>
    </xdr:to>
    <xdr:sp macro="" textlink="">
      <xdr:nvSpPr>
        <xdr:cNvPr id="673" name="フローチャート : 判断 672">
          <a:extLst>
            <a:ext uri="{FF2B5EF4-FFF2-40B4-BE49-F238E27FC236}">
              <a16:creationId xmlns:a16="http://schemas.microsoft.com/office/drawing/2014/main" id="{00000000-0008-0000-0600-0000A1020000}"/>
            </a:ext>
          </a:extLst>
        </xdr:cNvPr>
        <xdr:cNvSpPr/>
      </xdr:nvSpPr>
      <xdr:spPr>
        <a:xfrm>
          <a:off x="162687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157659</xdr:rowOff>
    </xdr:from>
    <xdr:to>
      <xdr:col>22</xdr:col>
      <xdr:colOff>365125</xdr:colOff>
      <xdr:row>99</xdr:row>
      <xdr:rowOff>14748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959759"/>
          <a:ext cx="889000" cy="2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11088</xdr:rowOff>
    </xdr:from>
    <xdr:to>
      <xdr:col>22</xdr:col>
      <xdr:colOff>415925</xdr:colOff>
      <xdr:row>98</xdr:row>
      <xdr:rowOff>112688</xdr:rowOff>
    </xdr:to>
    <xdr:sp macro="" textlink="">
      <xdr:nvSpPr>
        <xdr:cNvPr id="675" name="フローチャート : 判断 674">
          <a:extLst>
            <a:ext uri="{FF2B5EF4-FFF2-40B4-BE49-F238E27FC236}">
              <a16:creationId xmlns:a16="http://schemas.microsoft.com/office/drawing/2014/main" id="{00000000-0008-0000-0600-0000A3020000}"/>
            </a:ext>
          </a:extLst>
        </xdr:cNvPr>
        <xdr:cNvSpPr/>
      </xdr:nvSpPr>
      <xdr:spPr>
        <a:xfrm>
          <a:off x="15430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129215</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14748</xdr:rowOff>
    </xdr:from>
    <xdr:to>
      <xdr:col>21</xdr:col>
      <xdr:colOff>161925</xdr:colOff>
      <xdr:row>99</xdr:row>
      <xdr:rowOff>40590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988298"/>
          <a:ext cx="889000" cy="2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28614</xdr:rowOff>
    </xdr:from>
    <xdr:to>
      <xdr:col>21</xdr:col>
      <xdr:colOff>212725</xdr:colOff>
      <xdr:row>98</xdr:row>
      <xdr:rowOff>130214</xdr:rowOff>
    </xdr:to>
    <xdr:sp macro="" textlink="">
      <xdr:nvSpPr>
        <xdr:cNvPr id="678" name="フローチャート : 判断 677">
          <a:extLst>
            <a:ext uri="{FF2B5EF4-FFF2-40B4-BE49-F238E27FC236}">
              <a16:creationId xmlns:a16="http://schemas.microsoft.com/office/drawing/2014/main" id="{00000000-0008-0000-0600-0000A6020000}"/>
            </a:ext>
          </a:extLst>
        </xdr:cNvPr>
        <xdr:cNvSpPr/>
      </xdr:nvSpPr>
      <xdr:spPr>
        <a:xfrm>
          <a:off x="14541500" y="1683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146741</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6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71,646</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23851</xdr:rowOff>
    </xdr:from>
    <xdr:to>
      <xdr:col>19</xdr:col>
      <xdr:colOff>644525</xdr:colOff>
      <xdr:row>99</xdr:row>
      <xdr:rowOff>40590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997401"/>
          <a:ext cx="889000" cy="1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8620</xdr:rowOff>
    </xdr:from>
    <xdr:to>
      <xdr:col>20</xdr:col>
      <xdr:colOff>9525</xdr:colOff>
      <xdr:row>98</xdr:row>
      <xdr:rowOff>110220</xdr:rowOff>
    </xdr:to>
    <xdr:sp macro="" textlink="">
      <xdr:nvSpPr>
        <xdr:cNvPr id="681" name="フローチャート : 判断 680">
          <a:extLst>
            <a:ext uri="{FF2B5EF4-FFF2-40B4-BE49-F238E27FC236}">
              <a16:creationId xmlns:a16="http://schemas.microsoft.com/office/drawing/2014/main" id="{00000000-0008-0000-0600-0000A9020000}"/>
            </a:ext>
          </a:extLst>
        </xdr:cNvPr>
        <xdr:cNvSpPr/>
      </xdr:nvSpPr>
      <xdr:spPr>
        <a:xfrm>
          <a:off x="13652500" y="1681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126747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58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82,142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4155</xdr:rowOff>
    </xdr:from>
    <xdr:to>
      <xdr:col>18</xdr:col>
      <xdr:colOff>492125</xdr:colOff>
      <xdr:row>97</xdr:row>
      <xdr:rowOff>105755</xdr:rowOff>
    </xdr:to>
    <xdr:sp macro="" textlink="">
      <xdr:nvSpPr>
        <xdr:cNvPr id="683" name="フローチャート : 判断 682">
          <a:extLst>
            <a:ext uri="{FF2B5EF4-FFF2-40B4-BE49-F238E27FC236}">
              <a16:creationId xmlns:a16="http://schemas.microsoft.com/office/drawing/2014/main" id="{00000000-0008-0000-0600-0000AB020000}"/>
            </a:ext>
          </a:extLst>
        </xdr:cNvPr>
        <xdr:cNvSpPr/>
      </xdr:nvSpPr>
      <xdr:spPr>
        <a:xfrm>
          <a:off x="12763500" y="1663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122282</xdr:rowOff>
    </xdr:from>
    <xdr:ext cx="59901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14794" y="1641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174,486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85196</xdr:rowOff>
    </xdr:from>
    <xdr:to>
      <xdr:col>23</xdr:col>
      <xdr:colOff>568325</xdr:colOff>
      <xdr:row>99</xdr:row>
      <xdr:rowOff>15346</xdr:rowOff>
    </xdr:to>
    <xdr:sp macro="" textlink="">
      <xdr:nvSpPr>
        <xdr:cNvPr id="690" name="円/楕円 689">
          <a:extLst>
            <a:ext uri="{FF2B5EF4-FFF2-40B4-BE49-F238E27FC236}">
              <a16:creationId xmlns:a16="http://schemas.microsoft.com/office/drawing/2014/main" id="{00000000-0008-0000-0600-0000B2020000}"/>
            </a:ext>
          </a:extLst>
        </xdr:cNvPr>
        <xdr:cNvSpPr/>
      </xdr:nvSpPr>
      <xdr:spPr>
        <a:xfrm>
          <a:off x="16268700" y="1688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20820</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82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41,944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106859</xdr:rowOff>
    </xdr:from>
    <xdr:to>
      <xdr:col>22</xdr:col>
      <xdr:colOff>415925</xdr:colOff>
      <xdr:row>99</xdr:row>
      <xdr:rowOff>37009</xdr:rowOff>
    </xdr:to>
    <xdr:sp macro="" textlink="">
      <xdr:nvSpPr>
        <xdr:cNvPr id="692" name="円/楕円 691">
          <a:extLst>
            <a:ext uri="{FF2B5EF4-FFF2-40B4-BE49-F238E27FC236}">
              <a16:creationId xmlns:a16="http://schemas.microsoft.com/office/drawing/2014/main" id="{00000000-0008-0000-0600-0000B4020000}"/>
            </a:ext>
          </a:extLst>
        </xdr:cNvPr>
        <xdr:cNvSpPr/>
      </xdr:nvSpPr>
      <xdr:spPr>
        <a:xfrm>
          <a:off x="15430500" y="1690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28136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7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30,573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135398</xdr:rowOff>
    </xdr:from>
    <xdr:to>
      <xdr:col>21</xdr:col>
      <xdr:colOff>212725</xdr:colOff>
      <xdr:row>99</xdr:row>
      <xdr:rowOff>65548</xdr:rowOff>
    </xdr:to>
    <xdr:sp macro="" textlink="">
      <xdr:nvSpPr>
        <xdr:cNvPr id="694" name="円/楕円 693">
          <a:extLst>
            <a:ext uri="{FF2B5EF4-FFF2-40B4-BE49-F238E27FC236}">
              <a16:creationId xmlns:a16="http://schemas.microsoft.com/office/drawing/2014/main" id="{00000000-0008-0000-0600-0000B6020000}"/>
            </a:ext>
          </a:extLst>
        </xdr:cNvPr>
        <xdr:cNvSpPr/>
      </xdr:nvSpPr>
      <xdr:spPr>
        <a:xfrm>
          <a:off x="14541500" y="169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56675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703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161240</xdr:rowOff>
    </xdr:from>
    <xdr:to>
      <xdr:col>20</xdr:col>
      <xdr:colOff>9525</xdr:colOff>
      <xdr:row>99</xdr:row>
      <xdr:rowOff>91390</xdr:rowOff>
    </xdr:to>
    <xdr:sp macro="" textlink="">
      <xdr:nvSpPr>
        <xdr:cNvPr id="696" name="円/楕円 695">
          <a:extLst>
            <a:ext uri="{FF2B5EF4-FFF2-40B4-BE49-F238E27FC236}">
              <a16:creationId xmlns:a16="http://schemas.microsoft.com/office/drawing/2014/main" id="{00000000-0008-0000-0600-0000B8020000}"/>
            </a:ext>
          </a:extLst>
        </xdr:cNvPr>
        <xdr:cNvSpPr/>
      </xdr:nvSpPr>
      <xdr:spPr>
        <a:xfrm>
          <a:off x="13652500" y="1696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82517</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7" y="1705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144501</xdr:rowOff>
    </xdr:from>
    <xdr:to>
      <xdr:col>18</xdr:col>
      <xdr:colOff>492125</xdr:colOff>
      <xdr:row>99</xdr:row>
      <xdr:rowOff>74651</xdr:rowOff>
    </xdr:to>
    <xdr:sp macro="" textlink="">
      <xdr:nvSpPr>
        <xdr:cNvPr id="698" name="円/楕円 697">
          <a:extLst>
            <a:ext uri="{FF2B5EF4-FFF2-40B4-BE49-F238E27FC236}">
              <a16:creationId xmlns:a16="http://schemas.microsoft.com/office/drawing/2014/main" id="{00000000-0008-0000-0600-0000BA020000}"/>
            </a:ext>
          </a:extLst>
        </xdr:cNvPr>
        <xdr:cNvSpPr/>
      </xdr:nvSpPr>
      <xdr:spPr>
        <a:xfrm>
          <a:off x="12763500" y="1694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65778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703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118212</xdr:rowOff>
    </xdr:from>
    <xdr:to>
      <xdr:col>32</xdr:col>
      <xdr:colOff>186689</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433162"/>
          <a:ext cx="1269" cy="1221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64889</xdr:rowOff>
    </xdr:from>
    <xdr:ext cx="469744"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520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5,344</a:t>
          </a:r>
          <a:endParaRPr kumimoji="1" lang="ja-JP" altLang="en-US" sz="1000" b="1">
            <a:latin typeface="ＭＳ Ｐゴシック"/>
          </a:endParaRPr>
        </a:p>
      </xdr:txBody>
    </xdr:sp>
    <xdr:clientData/>
  </xdr:oneCellAnchor>
  <xdr:twoCellAnchor>
    <xdr:from>
      <xdr:col>32</xdr:col>
      <xdr:colOff>98425</xdr:colOff>
      <xdr:row>31</xdr:row>
      <xdr:rowOff>118212</xdr:rowOff>
    </xdr:from>
    <xdr:to>
      <xdr:col>32</xdr:col>
      <xdr:colOff>276225</xdr:colOff>
      <xdr:row>31</xdr:row>
      <xdr:rowOff>118212</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43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906</xdr:rowOff>
    </xdr:from>
    <xdr:ext cx="378565"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3445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149479</xdr:rowOff>
    </xdr:from>
    <xdr:to>
      <xdr:col>32</xdr:col>
      <xdr:colOff>238125</xdr:colOff>
      <xdr:row>38</xdr:row>
      <xdr:rowOff>79629</xdr:rowOff>
    </xdr:to>
    <xdr:sp macro="" textlink="">
      <xdr:nvSpPr>
        <xdr:cNvPr id="728" name="フローチャート : 判断 727">
          <a:extLst>
            <a:ext uri="{FF2B5EF4-FFF2-40B4-BE49-F238E27FC236}">
              <a16:creationId xmlns:a16="http://schemas.microsoft.com/office/drawing/2014/main" id="{00000000-0008-0000-0600-0000D8020000}"/>
            </a:ext>
          </a:extLst>
        </xdr:cNvPr>
        <xdr:cNvSpPr/>
      </xdr:nvSpPr>
      <xdr:spPr>
        <a:xfrm>
          <a:off x="22110700" y="649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50267</xdr:rowOff>
    </xdr:from>
    <xdr:to>
      <xdr:col>31</xdr:col>
      <xdr:colOff>85725</xdr:colOff>
      <xdr:row>37</xdr:row>
      <xdr:rowOff>151867</xdr:rowOff>
    </xdr:to>
    <xdr:sp macro="" textlink="">
      <xdr:nvSpPr>
        <xdr:cNvPr id="730" name="フローチャート : 判断 729">
          <a:extLst>
            <a:ext uri="{FF2B5EF4-FFF2-40B4-BE49-F238E27FC236}">
              <a16:creationId xmlns:a16="http://schemas.microsoft.com/office/drawing/2014/main" id="{00000000-0008-0000-0600-0000DA020000}"/>
            </a:ext>
          </a:extLst>
        </xdr:cNvPr>
        <xdr:cNvSpPr/>
      </xdr:nvSpPr>
      <xdr:spPr>
        <a:xfrm>
          <a:off x="21272500" y="63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168394</xdr:rowOff>
    </xdr:from>
    <xdr:ext cx="378565"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134017" y="6169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38836</xdr:rowOff>
    </xdr:from>
    <xdr:to>
      <xdr:col>29</xdr:col>
      <xdr:colOff>568325</xdr:colOff>
      <xdr:row>38</xdr:row>
      <xdr:rowOff>140436</xdr:rowOff>
    </xdr:to>
    <xdr:sp macro="" textlink="">
      <xdr:nvSpPr>
        <xdr:cNvPr id="733" name="フローチャート : 判断 732">
          <a:extLst>
            <a:ext uri="{FF2B5EF4-FFF2-40B4-BE49-F238E27FC236}">
              <a16:creationId xmlns:a16="http://schemas.microsoft.com/office/drawing/2014/main" id="{00000000-0008-0000-0600-0000DD020000}"/>
            </a:ext>
          </a:extLst>
        </xdr:cNvPr>
        <xdr:cNvSpPr/>
      </xdr:nvSpPr>
      <xdr:spPr>
        <a:xfrm>
          <a:off x="20383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156964</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5017" y="6329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72441</xdr:rowOff>
    </xdr:from>
    <xdr:to>
      <xdr:col>28</xdr:col>
      <xdr:colOff>365125</xdr:colOff>
      <xdr:row>37</xdr:row>
      <xdr:rowOff>2591</xdr:rowOff>
    </xdr:to>
    <xdr:sp macro="" textlink="">
      <xdr:nvSpPr>
        <xdr:cNvPr id="736" name="フローチャート : 判断 735">
          <a:extLst>
            <a:ext uri="{FF2B5EF4-FFF2-40B4-BE49-F238E27FC236}">
              <a16:creationId xmlns:a16="http://schemas.microsoft.com/office/drawing/2014/main" id="{00000000-0008-0000-0600-0000E0020000}"/>
            </a:ext>
          </a:extLst>
        </xdr:cNvPr>
        <xdr:cNvSpPr/>
      </xdr:nvSpPr>
      <xdr:spPr>
        <a:xfrm>
          <a:off x="19494500" y="624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19118</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10427" y="601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17577</xdr:rowOff>
    </xdr:from>
    <xdr:to>
      <xdr:col>27</xdr:col>
      <xdr:colOff>161925</xdr:colOff>
      <xdr:row>37</xdr:row>
      <xdr:rowOff>119177</xdr:rowOff>
    </xdr:to>
    <xdr:sp macro="" textlink="">
      <xdr:nvSpPr>
        <xdr:cNvPr id="738" name="フローチャート : 判断 737">
          <a:extLst>
            <a:ext uri="{FF2B5EF4-FFF2-40B4-BE49-F238E27FC236}">
              <a16:creationId xmlns:a16="http://schemas.microsoft.com/office/drawing/2014/main" id="{00000000-0008-0000-0600-0000E2020000}"/>
            </a:ext>
          </a:extLst>
        </xdr:cNvPr>
        <xdr:cNvSpPr/>
      </xdr:nvSpPr>
      <xdr:spPr>
        <a:xfrm>
          <a:off x="18605500" y="636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135704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7" y="613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5" name="円/楕円 744">
          <a:extLst>
            <a:ext uri="{FF2B5EF4-FFF2-40B4-BE49-F238E27FC236}">
              <a16:creationId xmlns:a16="http://schemas.microsoft.com/office/drawing/2014/main" id="{00000000-0008-0000-0600-0000E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7" name="円/楕円 746">
          <a:extLst>
            <a:ext uri="{FF2B5EF4-FFF2-40B4-BE49-F238E27FC236}">
              <a16:creationId xmlns:a16="http://schemas.microsoft.com/office/drawing/2014/main" id="{00000000-0008-0000-0600-0000E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9" name="円/楕円 748">
          <a:extLst>
            <a:ext uri="{FF2B5EF4-FFF2-40B4-BE49-F238E27FC236}">
              <a16:creationId xmlns:a16="http://schemas.microsoft.com/office/drawing/2014/main" id="{00000000-0008-0000-0600-0000E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1" name="円/楕円 750">
          <a:extLst>
            <a:ext uri="{FF2B5EF4-FFF2-40B4-BE49-F238E27FC236}">
              <a16:creationId xmlns:a16="http://schemas.microsoft.com/office/drawing/2014/main" id="{00000000-0008-0000-0600-0000E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3" name="円/楕円 752">
          <a:extLst>
            <a:ext uri="{FF2B5EF4-FFF2-40B4-BE49-F238E27FC236}">
              <a16:creationId xmlns:a16="http://schemas.microsoft.com/office/drawing/2014/main" id="{00000000-0008-0000-0600-0000F1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15,995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112040</xdr:rowOff>
    </xdr:from>
    <xdr:to>
      <xdr:col>32</xdr:col>
      <xdr:colOff>186689</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855990"/>
          <a:ext cx="1269" cy="13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56336</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171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58717</xdr:rowOff>
    </xdr:from>
    <xdr:ext cx="599010"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6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171,130</a:t>
          </a:r>
          <a:endParaRPr kumimoji="1" lang="ja-JP" altLang="en-US" sz="1000" b="1">
            <a:latin typeface="ＭＳ Ｐゴシック"/>
          </a:endParaRPr>
        </a:p>
      </xdr:txBody>
    </xdr:sp>
    <xdr:clientData/>
  </xdr:oneCellAnchor>
  <xdr:twoCellAnchor>
    <xdr:from>
      <xdr:col>32</xdr:col>
      <xdr:colOff>98425</xdr:colOff>
      <xdr:row>51</xdr:row>
      <xdr:rowOff>112040</xdr:rowOff>
    </xdr:from>
    <xdr:to>
      <xdr:col>32</xdr:col>
      <xdr:colOff>276225</xdr:colOff>
      <xdr:row>51</xdr:row>
      <xdr:rowOff>112040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38323</xdr:rowOff>
    </xdr:from>
    <xdr:to>
      <xdr:col>32</xdr:col>
      <xdr:colOff>187325</xdr:colOff>
      <xdr:row>59</xdr:row>
      <xdr:rowOff>38430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1323300" y="10153873"/>
          <a:ext cx="838200" cy="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145236</xdr:rowOff>
    </xdr:from>
    <xdr:ext cx="469744"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917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122359</xdr:rowOff>
    </xdr:from>
    <xdr:to>
      <xdr:col>32</xdr:col>
      <xdr:colOff>238125</xdr:colOff>
      <xdr:row>59</xdr:row>
      <xdr:rowOff>52509</xdr:rowOff>
    </xdr:to>
    <xdr:sp macro="" textlink="">
      <xdr:nvSpPr>
        <xdr:cNvPr id="785" name="フローチャート : 判断 784">
          <a:extLst>
            <a:ext uri="{FF2B5EF4-FFF2-40B4-BE49-F238E27FC236}">
              <a16:creationId xmlns:a16="http://schemas.microsoft.com/office/drawing/2014/main" id="{00000000-0008-0000-0600-000011030000}"/>
            </a:ext>
          </a:extLst>
        </xdr:cNvPr>
        <xdr:cNvSpPr/>
      </xdr:nvSpPr>
      <xdr:spPr>
        <a:xfrm>
          <a:off x="22110700" y="100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38430</xdr:rowOff>
    </xdr:from>
    <xdr:to>
      <xdr:col>31</xdr:col>
      <xdr:colOff>34925</xdr:colOff>
      <xdr:row>59</xdr:row>
      <xdr:rowOff>38544</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0434300" y="10153980"/>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103508</xdr:rowOff>
    </xdr:from>
    <xdr:to>
      <xdr:col>31</xdr:col>
      <xdr:colOff>85725</xdr:colOff>
      <xdr:row>59</xdr:row>
      <xdr:rowOff>33658</xdr:rowOff>
    </xdr:to>
    <xdr:sp macro="" textlink="">
      <xdr:nvSpPr>
        <xdr:cNvPr id="787" name="フローチャート : 判断 786">
          <a:extLst>
            <a:ext uri="{FF2B5EF4-FFF2-40B4-BE49-F238E27FC236}">
              <a16:creationId xmlns:a16="http://schemas.microsoft.com/office/drawing/2014/main" id="{00000000-0008-0000-0600-000013030000}"/>
            </a:ext>
          </a:extLst>
        </xdr:cNvPr>
        <xdr:cNvSpPr/>
      </xdr:nvSpPr>
      <xdr:spPr>
        <a:xfrm>
          <a:off x="212725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50185</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7" y="982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38544</xdr:rowOff>
    </xdr:from>
    <xdr:to>
      <xdr:col>29</xdr:col>
      <xdr:colOff>517525</xdr:colOff>
      <xdr:row>59</xdr:row>
      <xdr:rowOff>38636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19545300" y="10154094"/>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15428</xdr:rowOff>
    </xdr:from>
    <xdr:to>
      <xdr:col>29</xdr:col>
      <xdr:colOff>568325</xdr:colOff>
      <xdr:row>58</xdr:row>
      <xdr:rowOff>117028</xdr:rowOff>
    </xdr:to>
    <xdr:sp macro="" textlink="">
      <xdr:nvSpPr>
        <xdr:cNvPr id="790" name="フローチャート : 判断 789">
          <a:extLst>
            <a:ext uri="{FF2B5EF4-FFF2-40B4-BE49-F238E27FC236}">
              <a16:creationId xmlns:a16="http://schemas.microsoft.com/office/drawing/2014/main" id="{00000000-0008-0000-0600-000016030000}"/>
            </a:ext>
          </a:extLst>
        </xdr:cNvPr>
        <xdr:cNvSpPr/>
      </xdr:nvSpPr>
      <xdr:spPr>
        <a:xfrm>
          <a:off x="20383500" y="995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133555</xdr:rowOff>
    </xdr:from>
    <xdr:ext cx="534377"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67111" y="973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19,642</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38636</xdr:rowOff>
    </xdr:from>
    <xdr:to>
      <xdr:col>28</xdr:col>
      <xdr:colOff>314325</xdr:colOff>
      <xdr:row>59</xdr:row>
      <xdr:rowOff>38667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8656300" y="10154186"/>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10879</xdr:rowOff>
    </xdr:from>
    <xdr:to>
      <xdr:col>28</xdr:col>
      <xdr:colOff>365125</xdr:colOff>
      <xdr:row>58</xdr:row>
      <xdr:rowOff>112479</xdr:rowOff>
    </xdr:to>
    <xdr:sp macro="" textlink="">
      <xdr:nvSpPr>
        <xdr:cNvPr id="793" name="フローチャート : 判断 792">
          <a:extLst>
            <a:ext uri="{FF2B5EF4-FFF2-40B4-BE49-F238E27FC236}">
              <a16:creationId xmlns:a16="http://schemas.microsoft.com/office/drawing/2014/main" id="{00000000-0008-0000-0600-000019030000}"/>
            </a:ext>
          </a:extLst>
        </xdr:cNvPr>
        <xdr:cNvSpPr/>
      </xdr:nvSpPr>
      <xdr:spPr>
        <a:xfrm>
          <a:off x="19494500" y="995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129006</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278111" y="973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4775</xdr:rowOff>
    </xdr:from>
    <xdr:to>
      <xdr:col>27</xdr:col>
      <xdr:colOff>161925</xdr:colOff>
      <xdr:row>58</xdr:row>
      <xdr:rowOff>106375</xdr:rowOff>
    </xdr:to>
    <xdr:sp macro="" textlink="">
      <xdr:nvSpPr>
        <xdr:cNvPr id="795" name="フローチャート : 判断 794">
          <a:extLst>
            <a:ext uri="{FF2B5EF4-FFF2-40B4-BE49-F238E27FC236}">
              <a16:creationId xmlns:a16="http://schemas.microsoft.com/office/drawing/2014/main" id="{00000000-0008-0000-0600-00001B030000}"/>
            </a:ext>
          </a:extLst>
        </xdr:cNvPr>
        <xdr:cNvSpPr/>
      </xdr:nvSpPr>
      <xdr:spPr>
        <a:xfrm>
          <a:off x="18605500" y="99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122902</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389111" y="97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158973</xdr:rowOff>
    </xdr:from>
    <xdr:to>
      <xdr:col>32</xdr:col>
      <xdr:colOff>238125</xdr:colOff>
      <xdr:row>59</xdr:row>
      <xdr:rowOff>89123</xdr:rowOff>
    </xdr:to>
    <xdr:sp macro="" textlink="">
      <xdr:nvSpPr>
        <xdr:cNvPr id="802" name="円/楕円 801">
          <a:extLst>
            <a:ext uri="{FF2B5EF4-FFF2-40B4-BE49-F238E27FC236}">
              <a16:creationId xmlns:a16="http://schemas.microsoft.com/office/drawing/2014/main" id="{00000000-0008-0000-0600-000022030000}"/>
            </a:ext>
          </a:extLst>
        </xdr:cNvPr>
        <xdr:cNvSpPr/>
      </xdr:nvSpPr>
      <xdr:spPr>
        <a:xfrm>
          <a:off x="22110700" y="1010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100786</xdr:rowOff>
    </xdr:from>
    <xdr:ext cx="378565"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10044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159080</xdr:rowOff>
    </xdr:from>
    <xdr:to>
      <xdr:col>31</xdr:col>
      <xdr:colOff>85725</xdr:colOff>
      <xdr:row>59</xdr:row>
      <xdr:rowOff>89230</xdr:rowOff>
    </xdr:to>
    <xdr:sp macro="" textlink="">
      <xdr:nvSpPr>
        <xdr:cNvPr id="804" name="円/楕円 803">
          <a:extLst>
            <a:ext uri="{FF2B5EF4-FFF2-40B4-BE49-F238E27FC236}">
              <a16:creationId xmlns:a16="http://schemas.microsoft.com/office/drawing/2014/main" id="{00000000-0008-0000-0600-000024030000}"/>
            </a:ext>
          </a:extLst>
        </xdr:cNvPr>
        <xdr:cNvSpPr/>
      </xdr:nvSpPr>
      <xdr:spPr>
        <a:xfrm>
          <a:off x="21272500" y="101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80357</xdr:rowOff>
    </xdr:from>
    <xdr:ext cx="378565"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4017" y="10195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159194</xdr:rowOff>
    </xdr:from>
    <xdr:to>
      <xdr:col>29</xdr:col>
      <xdr:colOff>568325</xdr:colOff>
      <xdr:row>59</xdr:row>
      <xdr:rowOff>89344</xdr:rowOff>
    </xdr:to>
    <xdr:sp macro="" textlink="">
      <xdr:nvSpPr>
        <xdr:cNvPr id="806" name="円/楕円 805">
          <a:extLst>
            <a:ext uri="{FF2B5EF4-FFF2-40B4-BE49-F238E27FC236}">
              <a16:creationId xmlns:a16="http://schemas.microsoft.com/office/drawing/2014/main" id="{00000000-0008-0000-0600-000026030000}"/>
            </a:ext>
          </a:extLst>
        </xdr:cNvPr>
        <xdr:cNvSpPr/>
      </xdr:nvSpPr>
      <xdr:spPr>
        <a:xfrm>
          <a:off x="20383500" y="1010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80471</xdr:rowOff>
    </xdr:from>
    <xdr:ext cx="378565"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5017" y="10196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159286</xdr:rowOff>
    </xdr:from>
    <xdr:to>
      <xdr:col>28</xdr:col>
      <xdr:colOff>365125</xdr:colOff>
      <xdr:row>59</xdr:row>
      <xdr:rowOff>89436</xdr:rowOff>
    </xdr:to>
    <xdr:sp macro="" textlink="">
      <xdr:nvSpPr>
        <xdr:cNvPr id="808" name="円/楕円 807">
          <a:extLst>
            <a:ext uri="{FF2B5EF4-FFF2-40B4-BE49-F238E27FC236}">
              <a16:creationId xmlns:a16="http://schemas.microsoft.com/office/drawing/2014/main" id="{00000000-0008-0000-0600-000028030000}"/>
            </a:ext>
          </a:extLst>
        </xdr:cNvPr>
        <xdr:cNvSpPr/>
      </xdr:nvSpPr>
      <xdr:spPr>
        <a:xfrm>
          <a:off x="19494500" y="1010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80563</xdr:rowOff>
    </xdr:from>
    <xdr:ext cx="378565"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6017" y="10196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159317</xdr:rowOff>
    </xdr:from>
    <xdr:to>
      <xdr:col>27</xdr:col>
      <xdr:colOff>161925</xdr:colOff>
      <xdr:row>59</xdr:row>
      <xdr:rowOff>89467</xdr:rowOff>
    </xdr:to>
    <xdr:sp macro="" textlink="">
      <xdr:nvSpPr>
        <xdr:cNvPr id="810" name="円/楕円 809">
          <a:extLst>
            <a:ext uri="{FF2B5EF4-FFF2-40B4-BE49-F238E27FC236}">
              <a16:creationId xmlns:a16="http://schemas.microsoft.com/office/drawing/2014/main" id="{00000000-0008-0000-0600-00002A030000}"/>
            </a:ext>
          </a:extLst>
        </xdr:cNvPr>
        <xdr:cNvSpPr/>
      </xdr:nvSpPr>
      <xdr:spPr>
        <a:xfrm>
          <a:off x="18605500" y="1010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80594</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7017" y="10196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40,196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133162</xdr:rowOff>
    </xdr:from>
    <xdr:to>
      <xdr:col>32</xdr:col>
      <xdr:colOff>186689</xdr:colOff>
      <xdr:row>78</xdr:row>
      <xdr:rowOff>36449</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1963212"/>
          <a:ext cx="1269" cy="144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40276</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41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23,550</a:t>
          </a:r>
          <a:endParaRPr kumimoji="1" lang="ja-JP" altLang="en-US" sz="1000" b="1">
            <a:latin typeface="ＭＳ Ｐゴシック"/>
          </a:endParaRPr>
        </a:p>
      </xdr:txBody>
    </xdr:sp>
    <xdr:clientData/>
  </xdr:oneCellAnchor>
  <xdr:twoCellAnchor>
    <xdr:from>
      <xdr:col>32</xdr:col>
      <xdr:colOff>98425</xdr:colOff>
      <xdr:row>78</xdr:row>
      <xdr:rowOff>36449</xdr:rowOff>
    </xdr:from>
    <xdr:to>
      <xdr:col>32</xdr:col>
      <xdr:colOff>276225</xdr:colOff>
      <xdr:row>78</xdr:row>
      <xdr:rowOff>36449</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40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79839</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73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213,358</a:t>
          </a:r>
          <a:endParaRPr kumimoji="1" lang="ja-JP" altLang="en-US" sz="1000" b="1">
            <a:latin typeface="ＭＳ Ｐゴシック"/>
          </a:endParaRPr>
        </a:p>
      </xdr:txBody>
    </xdr:sp>
    <xdr:clientData/>
  </xdr:oneCellAnchor>
  <xdr:twoCellAnchor>
    <xdr:from>
      <xdr:col>32</xdr:col>
      <xdr:colOff>98425</xdr:colOff>
      <xdr:row>69</xdr:row>
      <xdr:rowOff>133162</xdr:rowOff>
    </xdr:from>
    <xdr:to>
      <xdr:col>32</xdr:col>
      <xdr:colOff>276225</xdr:colOff>
      <xdr:row>69</xdr:row>
      <xdr:rowOff>133162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1963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8994</xdr:rowOff>
    </xdr:from>
    <xdr:to>
      <xdr:col>32</xdr:col>
      <xdr:colOff>187325</xdr:colOff>
      <xdr:row>75</xdr:row>
      <xdr:rowOff>106842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1323300" y="12867744"/>
          <a:ext cx="838200" cy="9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66415</xdr:rowOff>
    </xdr:from>
    <xdr:ext cx="599010"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25822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105,953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43538</xdr:rowOff>
    </xdr:from>
    <xdr:to>
      <xdr:col>32</xdr:col>
      <xdr:colOff>238125</xdr:colOff>
      <xdr:row>74</xdr:row>
      <xdr:rowOff>145138</xdr:rowOff>
    </xdr:to>
    <xdr:sp macro="" textlink="">
      <xdr:nvSpPr>
        <xdr:cNvPr id="842" name="フローチャート : 判断 841">
          <a:extLst>
            <a:ext uri="{FF2B5EF4-FFF2-40B4-BE49-F238E27FC236}">
              <a16:creationId xmlns:a16="http://schemas.microsoft.com/office/drawing/2014/main" id="{00000000-0008-0000-0600-00004A030000}"/>
            </a:ext>
          </a:extLst>
        </xdr:cNvPr>
        <xdr:cNvSpPr/>
      </xdr:nvSpPr>
      <xdr:spPr>
        <a:xfrm>
          <a:off x="221107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8994</xdr:rowOff>
    </xdr:from>
    <xdr:to>
      <xdr:col>31</xdr:col>
      <xdr:colOff>34925</xdr:colOff>
      <xdr:row>75</xdr:row>
      <xdr:rowOff>135082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0434300" y="12867744"/>
          <a:ext cx="889000" cy="12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60500</xdr:rowOff>
    </xdr:from>
    <xdr:to>
      <xdr:col>31</xdr:col>
      <xdr:colOff>85725</xdr:colOff>
      <xdr:row>74</xdr:row>
      <xdr:rowOff>162100</xdr:rowOff>
    </xdr:to>
    <xdr:sp macro="" textlink="">
      <xdr:nvSpPr>
        <xdr:cNvPr id="844" name="フローチャート : 判断 843">
          <a:extLst>
            <a:ext uri="{FF2B5EF4-FFF2-40B4-BE49-F238E27FC236}">
              <a16:creationId xmlns:a16="http://schemas.microsoft.com/office/drawing/2014/main" id="{00000000-0008-0000-0600-00004C030000}"/>
            </a:ext>
          </a:extLst>
        </xdr:cNvPr>
        <xdr:cNvSpPr/>
      </xdr:nvSpPr>
      <xdr:spPr>
        <a:xfrm>
          <a:off x="21272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7177</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23794" y="125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135082</xdr:rowOff>
    </xdr:from>
    <xdr:to>
      <xdr:col>29</xdr:col>
      <xdr:colOff>517525</xdr:colOff>
      <xdr:row>75</xdr:row>
      <xdr:rowOff>163207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9545300" y="12993832"/>
          <a:ext cx="889000" cy="2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59098</xdr:rowOff>
    </xdr:from>
    <xdr:to>
      <xdr:col>29</xdr:col>
      <xdr:colOff>568325</xdr:colOff>
      <xdr:row>74</xdr:row>
      <xdr:rowOff>160698</xdr:rowOff>
    </xdr:to>
    <xdr:sp macro="" textlink="">
      <xdr:nvSpPr>
        <xdr:cNvPr id="847" name="フローチャート : 判断 846">
          <a:extLst>
            <a:ext uri="{FF2B5EF4-FFF2-40B4-BE49-F238E27FC236}">
              <a16:creationId xmlns:a16="http://schemas.microsoft.com/office/drawing/2014/main" id="{00000000-0008-0000-0600-00004F030000}"/>
            </a:ext>
          </a:extLst>
        </xdr:cNvPr>
        <xdr:cNvSpPr/>
      </xdr:nvSpPr>
      <xdr:spPr>
        <a:xfrm>
          <a:off x="20383500" y="1274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73</xdr:row>
      <xdr:rowOff>5775</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34794" y="1252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103,911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163207</xdr:rowOff>
    </xdr:from>
    <xdr:to>
      <xdr:col>28</xdr:col>
      <xdr:colOff>314325</xdr:colOff>
      <xdr:row>75</xdr:row>
      <xdr:rowOff>167429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8656300" y="13021957"/>
          <a:ext cx="889000" cy="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87788</xdr:rowOff>
    </xdr:from>
    <xdr:to>
      <xdr:col>28</xdr:col>
      <xdr:colOff>365125</xdr:colOff>
      <xdr:row>75</xdr:row>
      <xdr:rowOff>17938</xdr:rowOff>
    </xdr:to>
    <xdr:sp macro="" textlink="">
      <xdr:nvSpPr>
        <xdr:cNvPr id="850" name="フローチャート : 判断 849">
          <a:extLst>
            <a:ext uri="{FF2B5EF4-FFF2-40B4-BE49-F238E27FC236}">
              <a16:creationId xmlns:a16="http://schemas.microsoft.com/office/drawing/2014/main" id="{00000000-0008-0000-0600-000052030000}"/>
            </a:ext>
          </a:extLst>
        </xdr:cNvPr>
        <xdr:cNvSpPr/>
      </xdr:nvSpPr>
      <xdr:spPr>
        <a:xfrm>
          <a:off x="19494500" y="1277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73</xdr:row>
      <xdr:rowOff>34465</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45794" y="12550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100,146</a:t>
          </a:r>
          <a:endParaRPr kumimoji="1" lang="ja-JP" altLang="en-US" sz="1000" b="1">
            <a:solidFill>
              <a:srgbClr val="000080"/>
            </a:solidFill>
            <a:latin typeface="ＭＳ Ｐゴシック"/>
          </a:endParaRPr>
        </a:p>
      </xdr:txBody>
    </xdr:sp>
    <xdr:clientData/>
  </xdr:oneCellAnchor>
  <xdr:twoCellAnchor>
    <xdr:from>
      <xdr:col>27</xdr:col>
      <xdr:colOff>60325</xdr:colOff>
      <xdr:row>72</xdr:row>
      <xdr:rowOff>73568</xdr:rowOff>
    </xdr:from>
    <xdr:to>
      <xdr:col>27</xdr:col>
      <xdr:colOff>161925</xdr:colOff>
      <xdr:row>73</xdr:row>
      <xdr:rowOff>3718</xdr:rowOff>
    </xdr:to>
    <xdr:sp macro="" textlink="">
      <xdr:nvSpPr>
        <xdr:cNvPr id="852" name="フローチャート : 判断 851">
          <a:extLst>
            <a:ext uri="{FF2B5EF4-FFF2-40B4-BE49-F238E27FC236}">
              <a16:creationId xmlns:a16="http://schemas.microsoft.com/office/drawing/2014/main" id="{00000000-0008-0000-0600-000054030000}"/>
            </a:ext>
          </a:extLst>
        </xdr:cNvPr>
        <xdr:cNvSpPr/>
      </xdr:nvSpPr>
      <xdr:spPr>
        <a:xfrm>
          <a:off x="18605500" y="1241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71</xdr:row>
      <xdr:rowOff>20245</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56794" y="12193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147,012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56042</xdr:rowOff>
    </xdr:from>
    <xdr:to>
      <xdr:col>32</xdr:col>
      <xdr:colOff>238125</xdr:colOff>
      <xdr:row>75</xdr:row>
      <xdr:rowOff>157643</xdr:rowOff>
    </xdr:to>
    <xdr:sp macro="" textlink="">
      <xdr:nvSpPr>
        <xdr:cNvPr id="859" name="円/楕円 858">
          <a:extLst>
            <a:ext uri="{FF2B5EF4-FFF2-40B4-BE49-F238E27FC236}">
              <a16:creationId xmlns:a16="http://schemas.microsoft.com/office/drawing/2014/main" id="{00000000-0008-0000-0600-00005B030000}"/>
            </a:ext>
          </a:extLst>
        </xdr:cNvPr>
        <xdr:cNvSpPr/>
      </xdr:nvSpPr>
      <xdr:spPr>
        <a:xfrm>
          <a:off x="22110700" y="129147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34469</xdr:rowOff>
    </xdr:from>
    <xdr:ext cx="534377"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289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81,812</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129644</xdr:rowOff>
    </xdr:from>
    <xdr:to>
      <xdr:col>31</xdr:col>
      <xdr:colOff>85725</xdr:colOff>
      <xdr:row>75</xdr:row>
      <xdr:rowOff>59794</xdr:rowOff>
    </xdr:to>
    <xdr:sp macro="" textlink="">
      <xdr:nvSpPr>
        <xdr:cNvPr id="861" name="円/楕円 860">
          <a:extLst>
            <a:ext uri="{FF2B5EF4-FFF2-40B4-BE49-F238E27FC236}">
              <a16:creationId xmlns:a16="http://schemas.microsoft.com/office/drawing/2014/main" id="{00000000-0008-0000-0600-00005D030000}"/>
            </a:ext>
          </a:extLst>
        </xdr:cNvPr>
        <xdr:cNvSpPr/>
      </xdr:nvSpPr>
      <xdr:spPr>
        <a:xfrm>
          <a:off x="21272500" y="1281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50921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90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94,653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84282</xdr:rowOff>
    </xdr:from>
    <xdr:to>
      <xdr:col>29</xdr:col>
      <xdr:colOff>568325</xdr:colOff>
      <xdr:row>76</xdr:row>
      <xdr:rowOff>14433</xdr:rowOff>
    </xdr:to>
    <xdr:sp macro="" textlink="">
      <xdr:nvSpPr>
        <xdr:cNvPr id="863" name="円/楕円 862">
          <a:extLst>
            <a:ext uri="{FF2B5EF4-FFF2-40B4-BE49-F238E27FC236}">
              <a16:creationId xmlns:a16="http://schemas.microsoft.com/office/drawing/2014/main" id="{00000000-0008-0000-0600-00005F030000}"/>
            </a:ext>
          </a:extLst>
        </xdr:cNvPr>
        <xdr:cNvSpPr/>
      </xdr:nvSpPr>
      <xdr:spPr>
        <a:xfrm>
          <a:off x="20383500" y="129430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5559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03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78,106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112408</xdr:rowOff>
    </xdr:from>
    <xdr:to>
      <xdr:col>28</xdr:col>
      <xdr:colOff>365125</xdr:colOff>
      <xdr:row>76</xdr:row>
      <xdr:rowOff>42559</xdr:rowOff>
    </xdr:to>
    <xdr:sp macro="" textlink="">
      <xdr:nvSpPr>
        <xdr:cNvPr id="865" name="円/楕円 864">
          <a:extLst>
            <a:ext uri="{FF2B5EF4-FFF2-40B4-BE49-F238E27FC236}">
              <a16:creationId xmlns:a16="http://schemas.microsoft.com/office/drawing/2014/main" id="{00000000-0008-0000-0600-000061030000}"/>
            </a:ext>
          </a:extLst>
        </xdr:cNvPr>
        <xdr:cNvSpPr/>
      </xdr:nvSpPr>
      <xdr:spPr>
        <a:xfrm>
          <a:off x="19494500" y="129711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33684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306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74,415</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116629</xdr:rowOff>
    </xdr:from>
    <xdr:to>
      <xdr:col>27</xdr:col>
      <xdr:colOff>161925</xdr:colOff>
      <xdr:row>76</xdr:row>
      <xdr:rowOff>46779</xdr:rowOff>
    </xdr:to>
    <xdr:sp macro="" textlink="">
      <xdr:nvSpPr>
        <xdr:cNvPr id="867" name="円/楕円 866">
          <a:extLst>
            <a:ext uri="{FF2B5EF4-FFF2-40B4-BE49-F238E27FC236}">
              <a16:creationId xmlns:a16="http://schemas.microsoft.com/office/drawing/2014/main" id="{00000000-0008-0000-0600-000063030000}"/>
            </a:ext>
          </a:extLst>
        </xdr:cNvPr>
        <xdr:cNvSpPr/>
      </xdr:nvSpPr>
      <xdr:spPr>
        <a:xfrm>
          <a:off x="18605500" y="1297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37906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306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73,861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672,168</a:t>
          </a:r>
          <a:r>
            <a:rPr kumimoji="1" lang="ja-JP" altLang="en-US" sz="1300">
              <a:latin typeface="ＭＳ Ｐゴシック"/>
            </a:rPr>
            <a:t>円で、前年度比</a:t>
          </a:r>
          <a:r>
            <a:rPr kumimoji="1" lang="en-US" altLang="ja-JP" sz="1300">
              <a:latin typeface="ＭＳ Ｐゴシック"/>
            </a:rPr>
            <a:t>25,433</a:t>
          </a:r>
          <a:r>
            <a:rPr kumimoji="1" lang="ja-JP" altLang="en-US" sz="1300">
              <a:latin typeface="ＭＳ Ｐゴシック"/>
            </a:rPr>
            <a:t>円の増となったが、類似団体平均との比較では</a:t>
          </a:r>
          <a:r>
            <a:rPr kumimoji="1" lang="en-US" altLang="ja-JP" sz="1300">
              <a:latin typeface="ＭＳ Ｐゴシック"/>
            </a:rPr>
            <a:t>405,598</a:t>
          </a:r>
          <a:r>
            <a:rPr kumimoji="1" lang="ja-JP" altLang="en-US" sz="1300">
              <a:latin typeface="ＭＳ Ｐゴシック"/>
            </a:rPr>
            <a:t>円下回っており、扶助費を除いた全ての性質で類似団体を下回っている状況である。</a:t>
          </a:r>
          <a:endParaRPr kumimoji="1" lang="en-US" altLang="ja-JP" sz="1300">
            <a:latin typeface="ＭＳ Ｐゴシック"/>
          </a:endParaRPr>
        </a:p>
        <a:p>
          <a:r>
            <a:rPr kumimoji="1" lang="ja-JP" altLang="en-US" sz="1300">
              <a:latin typeface="ＭＳ Ｐゴシック"/>
            </a:rPr>
            <a:t>　人件費は、住民一人当たり</a:t>
          </a:r>
          <a:r>
            <a:rPr kumimoji="1" lang="en-US" altLang="ja-JP" sz="1300">
              <a:latin typeface="ＭＳ Ｐゴシック"/>
            </a:rPr>
            <a:t>131,540</a:t>
          </a:r>
          <a:r>
            <a:rPr kumimoji="1" lang="ja-JP" altLang="en-US" sz="1300">
              <a:latin typeface="ＭＳ Ｐゴシック"/>
            </a:rPr>
            <a:t>円で、前年度比</a:t>
          </a:r>
          <a:r>
            <a:rPr kumimoji="1" lang="en-US" altLang="ja-JP" sz="1300">
              <a:latin typeface="ＭＳ Ｐゴシック"/>
            </a:rPr>
            <a:t>1,715</a:t>
          </a:r>
          <a:r>
            <a:rPr kumimoji="1" lang="ja-JP" altLang="en-US" sz="1300">
              <a:latin typeface="ＭＳ Ｐゴシック"/>
            </a:rPr>
            <a:t>円の増となったが、類似団体平均との比較では</a:t>
          </a:r>
          <a:r>
            <a:rPr kumimoji="1" lang="en-US" altLang="ja-JP" sz="1300">
              <a:latin typeface="ＭＳ Ｐゴシック"/>
            </a:rPr>
            <a:t>28,755</a:t>
          </a:r>
          <a:r>
            <a:rPr kumimoji="1" lang="ja-JP" altLang="en-US" sz="1300">
              <a:latin typeface="ＭＳ Ｐゴシック"/>
            </a:rPr>
            <a:t>円下回っている。</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年度以降</a:t>
          </a:r>
          <a:r>
            <a:rPr kumimoji="1" lang="ja-JP" altLang="en-US" sz="1300">
              <a:solidFill>
                <a:schemeClr val="dk1"/>
              </a:solidFill>
              <a:effectLst/>
              <a:latin typeface="+mn-lt"/>
              <a:ea typeface="+mn-ea"/>
              <a:cs typeface="+mn-cs"/>
            </a:rPr>
            <a:t>は</a:t>
          </a:r>
          <a:r>
            <a:rPr kumimoji="1" lang="ja-JP" altLang="en-US" sz="1300">
              <a:latin typeface="ＭＳ Ｐゴシック"/>
            </a:rPr>
            <a:t>職員数の微増や人事院勧告に準じた給与改定、また住民の人口減少などにより増加傾向にある。</a:t>
          </a:r>
          <a:endParaRPr kumimoji="1" lang="en-US" altLang="ja-JP" sz="1300">
            <a:latin typeface="ＭＳ Ｐゴシック"/>
          </a:endParaRPr>
        </a:p>
        <a:p>
          <a:r>
            <a:rPr kumimoji="1" lang="ja-JP" altLang="en-US" sz="1300">
              <a:latin typeface="ＭＳ Ｐゴシック"/>
            </a:rPr>
            <a:t>　普通建設事業費は、住民一人当たり</a:t>
          </a:r>
          <a:r>
            <a:rPr kumimoji="1" lang="en-US" altLang="ja-JP" sz="1300">
              <a:latin typeface="ＭＳ Ｐゴシック"/>
            </a:rPr>
            <a:t>81,230</a:t>
          </a:r>
          <a:r>
            <a:rPr kumimoji="1" lang="ja-JP" altLang="en-US" sz="1300">
              <a:latin typeface="ＭＳ Ｐゴシック"/>
            </a:rPr>
            <a:t>円で、前年度比</a:t>
          </a:r>
          <a:r>
            <a:rPr kumimoji="1" lang="en-US" altLang="ja-JP" sz="1300">
              <a:latin typeface="ＭＳ Ｐゴシック"/>
            </a:rPr>
            <a:t>10,870</a:t>
          </a:r>
          <a:r>
            <a:rPr kumimoji="1" lang="ja-JP" altLang="en-US" sz="1300">
              <a:latin typeface="ＭＳ Ｐゴシック"/>
            </a:rPr>
            <a:t>円の増となったが、類似団体平均との比較では</a:t>
          </a:r>
          <a:r>
            <a:rPr kumimoji="1" lang="en-US" altLang="ja-JP" sz="1300">
              <a:latin typeface="ＭＳ Ｐゴシック"/>
            </a:rPr>
            <a:t>156,764</a:t>
          </a:r>
          <a:r>
            <a:rPr kumimoji="1" lang="ja-JP" altLang="en-US" sz="1300">
              <a:latin typeface="ＭＳ Ｐゴシック"/>
            </a:rPr>
            <a:t>円下回っている。平成</a:t>
          </a:r>
          <a:r>
            <a:rPr kumimoji="1" lang="en-US" altLang="ja-JP" sz="1300">
              <a:latin typeface="ＭＳ Ｐゴシック"/>
            </a:rPr>
            <a:t>25</a:t>
          </a:r>
          <a:r>
            <a:rPr kumimoji="1" lang="ja-JP" altLang="en-US" sz="1300">
              <a:latin typeface="ＭＳ Ｐゴシック"/>
            </a:rPr>
            <a:t>年度は道の駅整備事業により大幅に増加したが、この年度以外は低めに推移している。</a:t>
          </a:r>
          <a:endParaRPr kumimoji="1" lang="en-US" altLang="ja-JP" sz="1300">
            <a:latin typeface="ＭＳ Ｐゴシック"/>
          </a:endParaRPr>
        </a:p>
        <a:p>
          <a:r>
            <a:rPr kumimoji="1" lang="ja-JP" altLang="en-US" sz="1300">
              <a:latin typeface="ＭＳ Ｐゴシック"/>
            </a:rPr>
            <a:t>　公債費は、住民一人当たり</a:t>
          </a:r>
          <a:r>
            <a:rPr kumimoji="1" lang="en-US" altLang="ja-JP" sz="1300">
              <a:solidFill>
                <a:schemeClr val="tx1"/>
              </a:solidFill>
              <a:latin typeface="ＭＳ Ｐゴシック"/>
            </a:rPr>
            <a:t>42,076</a:t>
          </a:r>
          <a:r>
            <a:rPr kumimoji="1" lang="ja-JP" altLang="en-US" sz="1300">
              <a:latin typeface="ＭＳ Ｐゴシック"/>
            </a:rPr>
            <a:t>円で、前年度比</a:t>
          </a:r>
          <a:r>
            <a:rPr kumimoji="1" lang="en-US" altLang="ja-JP" sz="1300">
              <a:latin typeface="ＭＳ Ｐゴシック"/>
            </a:rPr>
            <a:t>4,869</a:t>
          </a:r>
          <a:r>
            <a:rPr kumimoji="1" lang="ja-JP" altLang="en-US" sz="1300">
              <a:latin typeface="ＭＳ Ｐゴシック"/>
            </a:rPr>
            <a:t>円の増となったが、類似団体平均との比較では</a:t>
          </a:r>
          <a:r>
            <a:rPr kumimoji="1" lang="en-US" altLang="ja-JP" sz="1300">
              <a:latin typeface="ＭＳ Ｐゴシック"/>
            </a:rPr>
            <a:t>64,488</a:t>
          </a:r>
          <a:r>
            <a:rPr kumimoji="1" lang="ja-JP" altLang="en-US" sz="1300">
              <a:latin typeface="ＭＳ Ｐゴシック"/>
            </a:rPr>
            <a:t>円下回っている。平成</a:t>
          </a:r>
          <a:r>
            <a:rPr kumimoji="1" lang="en-US" altLang="ja-JP" sz="1300">
              <a:latin typeface="ＭＳ Ｐゴシック"/>
            </a:rPr>
            <a:t>26</a:t>
          </a:r>
          <a:r>
            <a:rPr kumimoji="1" lang="ja-JP" altLang="en-US" sz="1300">
              <a:latin typeface="ＭＳ Ｐゴシック"/>
            </a:rPr>
            <a:t>年度以降は増加傾向にあるが、公債費の内</a:t>
          </a:r>
          <a:r>
            <a:rPr kumimoji="1" lang="en-US" altLang="ja-JP" sz="1300">
              <a:latin typeface="ＭＳ Ｐゴシック"/>
            </a:rPr>
            <a:t>83%</a:t>
          </a:r>
          <a:r>
            <a:rPr kumimoji="1" lang="ja-JP" altLang="en-US" sz="1300">
              <a:latin typeface="ＭＳ Ｐゴシック"/>
            </a:rPr>
            <a:t>は臨時財政対策債の元利償還金である。</a:t>
          </a:r>
          <a:endParaRPr kumimoji="1" lang="en-US" altLang="ja-JP" sz="1300">
            <a:latin typeface="ＭＳ Ｐゴシック"/>
          </a:endParaRPr>
        </a:p>
        <a:p>
          <a:r>
            <a:rPr kumimoji="1" lang="ja-JP" altLang="en-US" sz="1300">
              <a:latin typeface="ＭＳ Ｐゴシック"/>
            </a:rPr>
            <a:t>　繰出金は、住民一人当たり</a:t>
          </a:r>
          <a:r>
            <a:rPr kumimoji="1" lang="en-US" altLang="ja-JP" sz="1300">
              <a:latin typeface="ＭＳ Ｐゴシック"/>
            </a:rPr>
            <a:t>81,812</a:t>
          </a:r>
          <a:r>
            <a:rPr kumimoji="1" lang="ja-JP" altLang="en-US" sz="1300">
              <a:latin typeface="ＭＳ Ｐゴシック"/>
            </a:rPr>
            <a:t>円で、前年度比</a:t>
          </a:r>
          <a:r>
            <a:rPr kumimoji="1" lang="en-US" altLang="ja-JP" sz="1300">
              <a:latin typeface="ＭＳ Ｐゴシック"/>
            </a:rPr>
            <a:t>12,841</a:t>
          </a:r>
          <a:r>
            <a:rPr kumimoji="1" lang="ja-JP" altLang="en-US" sz="1300">
              <a:latin typeface="ＭＳ Ｐゴシック"/>
            </a:rPr>
            <a:t>円の減となり、類似団体平均との比較でも</a:t>
          </a:r>
          <a:r>
            <a:rPr kumimoji="1" lang="en-US" altLang="ja-JP" sz="1300">
              <a:latin typeface="ＭＳ Ｐゴシック"/>
            </a:rPr>
            <a:t>24,141</a:t>
          </a:r>
          <a:r>
            <a:rPr kumimoji="1" lang="ja-JP" altLang="en-US" sz="1300">
              <a:latin typeface="ＭＳ Ｐゴシック"/>
            </a:rPr>
            <a:t>円下回っている。平成</a:t>
          </a:r>
          <a:r>
            <a:rPr kumimoji="1" lang="en-US" altLang="ja-JP" sz="1300">
              <a:latin typeface="ＭＳ Ｐゴシック"/>
            </a:rPr>
            <a:t>24</a:t>
          </a:r>
          <a:r>
            <a:rPr kumimoji="1" lang="ja-JP" altLang="en-US" sz="1300">
              <a:latin typeface="ＭＳ Ｐゴシック"/>
            </a:rPr>
            <a:t>年度から平成</a:t>
          </a:r>
          <a:r>
            <a:rPr kumimoji="1" lang="en-US" altLang="ja-JP" sz="1300">
              <a:latin typeface="ＭＳ Ｐゴシック"/>
            </a:rPr>
            <a:t>27</a:t>
          </a:r>
          <a:r>
            <a:rPr kumimoji="1" lang="ja-JP" altLang="en-US" sz="1300">
              <a:latin typeface="ＭＳ Ｐゴシック"/>
            </a:rPr>
            <a:t>年度の間は増え続けてきたが、平成</a:t>
          </a:r>
          <a:r>
            <a:rPr kumimoji="1" lang="en-US" altLang="ja-JP" sz="1300">
              <a:latin typeface="ＭＳ Ｐゴシック"/>
            </a:rPr>
            <a:t>28</a:t>
          </a:r>
          <a:r>
            <a:rPr kumimoji="1" lang="ja-JP" altLang="en-US" sz="1300">
              <a:latin typeface="ＭＳ Ｐゴシック"/>
            </a:rPr>
            <a:t>年度は国民健康保険特別会計への繰出金が大幅に減少したことにより減少となった。</a:t>
          </a:r>
          <a:endParaRPr kumimoji="1" lang="en-US" altLang="ja-JP" sz="1300">
            <a:latin typeface="ＭＳ Ｐゴシック"/>
          </a:endParaRPr>
        </a:p>
        <a:p>
          <a:r>
            <a:rPr kumimoji="1" lang="ja-JP" altLang="ja-JP" sz="1100">
              <a:solidFill>
                <a:schemeClr val="dk1"/>
              </a:solidFill>
              <a:effectLst/>
              <a:latin typeface="+mn-lt"/>
              <a:ea typeface="+mn-ea"/>
              <a:cs typeface="+mn-cs"/>
            </a:rPr>
            <a:t>　</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群馬県高山村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3,730
3,696
64.18
2,597,791
2,507,187
68,255
1,789,956
1,328,965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96348</xdr:rowOff>
    </xdr:from>
    <xdr:to>
      <xdr:col>6</xdr:col>
      <xdr:colOff>510540</xdr:colOff>
      <xdr:row>38</xdr:row>
      <xdr:rowOff>138720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39848"/>
          <a:ext cx="1270" cy="141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142547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8,060</a:t>
          </a:r>
          <a:endParaRPr kumimoji="1" lang="ja-JP" altLang="en-US" sz="1000" b="1">
            <a:latin typeface="ＭＳ Ｐゴシック"/>
          </a:endParaRPr>
        </a:p>
      </xdr:txBody>
    </xdr:sp>
    <xdr:clientData/>
  </xdr:oneCellAnchor>
  <xdr:twoCellAnchor>
    <xdr:from>
      <xdr:col>6</xdr:col>
      <xdr:colOff>422275</xdr:colOff>
      <xdr:row>38</xdr:row>
      <xdr:rowOff>138720</xdr:rowOff>
    </xdr:from>
    <xdr:to>
      <xdr:col>6</xdr:col>
      <xdr:colOff>600075</xdr:colOff>
      <xdr:row>38</xdr:row>
      <xdr:rowOff>138720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43025</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01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94,655</a:t>
          </a:r>
          <a:endParaRPr kumimoji="1" lang="ja-JP" altLang="en-US" sz="1000" b="1">
            <a:latin typeface="ＭＳ Ｐゴシック"/>
          </a:endParaRPr>
        </a:p>
      </xdr:txBody>
    </xdr:sp>
    <xdr:clientData/>
  </xdr:oneCellAnchor>
  <xdr:twoCellAnchor>
    <xdr:from>
      <xdr:col>6</xdr:col>
      <xdr:colOff>422275</xdr:colOff>
      <xdr:row>30</xdr:row>
      <xdr:rowOff>96348</xdr:rowOff>
    </xdr:from>
    <xdr:to>
      <xdr:col>6</xdr:col>
      <xdr:colOff>600075</xdr:colOff>
      <xdr:row>30</xdr:row>
      <xdr:rowOff>96348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3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57028</xdr:rowOff>
    </xdr:from>
    <xdr:to>
      <xdr:col>6</xdr:col>
      <xdr:colOff>511175</xdr:colOff>
      <xdr:row>38</xdr:row>
      <xdr:rowOff>58808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572128"/>
          <a:ext cx="838200" cy="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152174</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129297</xdr:rowOff>
    </xdr:from>
    <xdr:to>
      <xdr:col>6</xdr:col>
      <xdr:colOff>561975</xdr:colOff>
      <xdr:row>38</xdr:row>
      <xdr:rowOff>59447</xdr:rowOff>
    </xdr:to>
    <xdr:sp macro="" textlink="">
      <xdr:nvSpPr>
        <xdr:cNvPr id="64" name="フローチャート : 判断 63">
          <a:extLst>
            <a:ext uri="{FF2B5EF4-FFF2-40B4-BE49-F238E27FC236}">
              <a16:creationId xmlns:a16="http://schemas.microsoft.com/office/drawing/2014/main" id="{00000000-0008-0000-0700-000040000000}"/>
            </a:ext>
          </a:extLst>
        </xdr:cNvPr>
        <xdr:cNvSpPr/>
      </xdr:nvSpPr>
      <xdr:spPr>
        <a:xfrm>
          <a:off x="45847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58808</xdr:rowOff>
    </xdr:from>
    <xdr:to>
      <xdr:col>5</xdr:col>
      <xdr:colOff>358775</xdr:colOff>
      <xdr:row>38</xdr:row>
      <xdr:rowOff>66385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573908"/>
          <a:ext cx="889000" cy="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127746</xdr:rowOff>
    </xdr:from>
    <xdr:to>
      <xdr:col>5</xdr:col>
      <xdr:colOff>409575</xdr:colOff>
      <xdr:row>38</xdr:row>
      <xdr:rowOff>57896</xdr:rowOff>
    </xdr:to>
    <xdr:sp macro="" textlink="">
      <xdr:nvSpPr>
        <xdr:cNvPr id="66" name="フローチャート : 判断 65">
          <a:extLst>
            <a:ext uri="{FF2B5EF4-FFF2-40B4-BE49-F238E27FC236}">
              <a16:creationId xmlns:a16="http://schemas.microsoft.com/office/drawing/2014/main" id="{00000000-0008-0000-0700-000042000000}"/>
            </a:ext>
          </a:extLst>
        </xdr:cNvPr>
        <xdr:cNvSpPr/>
      </xdr:nvSpPr>
      <xdr:spPr>
        <a:xfrm>
          <a:off x="3746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74423</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66385</xdr:rowOff>
    </xdr:from>
    <xdr:to>
      <xdr:col>4</xdr:col>
      <xdr:colOff>155575</xdr:colOff>
      <xdr:row>38</xdr:row>
      <xdr:rowOff>76917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581485"/>
          <a:ext cx="889000" cy="1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125101</xdr:rowOff>
    </xdr:from>
    <xdr:to>
      <xdr:col>4</xdr:col>
      <xdr:colOff>206375</xdr:colOff>
      <xdr:row>38</xdr:row>
      <xdr:rowOff>55251</xdr:rowOff>
    </xdr:to>
    <xdr:sp macro="" textlink="">
      <xdr:nvSpPr>
        <xdr:cNvPr id="69" name="フローチャート : 判断 68">
          <a:extLst>
            <a:ext uri="{FF2B5EF4-FFF2-40B4-BE49-F238E27FC236}">
              <a16:creationId xmlns:a16="http://schemas.microsoft.com/office/drawing/2014/main" id="{00000000-0008-0000-0700-000045000000}"/>
            </a:ext>
          </a:extLst>
        </xdr:cNvPr>
        <xdr:cNvSpPr/>
      </xdr:nvSpPr>
      <xdr:spPr>
        <a:xfrm>
          <a:off x="2857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71778</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16,283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71479</xdr:rowOff>
    </xdr:from>
    <xdr:to>
      <xdr:col>2</xdr:col>
      <xdr:colOff>638175</xdr:colOff>
      <xdr:row>38</xdr:row>
      <xdr:rowOff>76917</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586579"/>
          <a:ext cx="889000" cy="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125345</xdr:rowOff>
    </xdr:from>
    <xdr:to>
      <xdr:col>3</xdr:col>
      <xdr:colOff>3175</xdr:colOff>
      <xdr:row>38</xdr:row>
      <xdr:rowOff>55496</xdr:rowOff>
    </xdr:to>
    <xdr:sp macro="" textlink="">
      <xdr:nvSpPr>
        <xdr:cNvPr id="72" name="フローチャート : 判断 71">
          <a:extLst>
            <a:ext uri="{FF2B5EF4-FFF2-40B4-BE49-F238E27FC236}">
              <a16:creationId xmlns:a16="http://schemas.microsoft.com/office/drawing/2014/main" id="{00000000-0008-0000-0700-000048000000}"/>
            </a:ext>
          </a:extLst>
        </xdr:cNvPr>
        <xdr:cNvSpPr/>
      </xdr:nvSpPr>
      <xdr:spPr>
        <a:xfrm>
          <a:off x="1968500" y="64689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72022</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24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119516</xdr:rowOff>
    </xdr:from>
    <xdr:to>
      <xdr:col>1</xdr:col>
      <xdr:colOff>485775</xdr:colOff>
      <xdr:row>38</xdr:row>
      <xdr:rowOff>49666</xdr:rowOff>
    </xdr:to>
    <xdr:sp macro="" textlink="">
      <xdr:nvSpPr>
        <xdr:cNvPr id="74" name="フローチャート : 判断 73">
          <a:extLst>
            <a:ext uri="{FF2B5EF4-FFF2-40B4-BE49-F238E27FC236}">
              <a16:creationId xmlns:a16="http://schemas.microsoft.com/office/drawing/2014/main" id="{00000000-0008-0000-0700-00004A000000}"/>
            </a:ext>
          </a:extLst>
        </xdr:cNvPr>
        <xdr:cNvSpPr/>
      </xdr:nvSpPr>
      <xdr:spPr>
        <a:xfrm>
          <a:off x="1079500" y="646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66193</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23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16,625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6228</xdr:rowOff>
    </xdr:from>
    <xdr:to>
      <xdr:col>6</xdr:col>
      <xdr:colOff>561975</xdr:colOff>
      <xdr:row>38</xdr:row>
      <xdr:rowOff>107828</xdr:rowOff>
    </xdr:to>
    <xdr:sp macro="" textlink="">
      <xdr:nvSpPr>
        <xdr:cNvPr id="81" name="円/楕円 80">
          <a:extLst>
            <a:ext uri="{FF2B5EF4-FFF2-40B4-BE49-F238E27FC236}">
              <a16:creationId xmlns:a16="http://schemas.microsoft.com/office/drawing/2014/main" id="{00000000-0008-0000-0700-000051000000}"/>
            </a:ext>
          </a:extLst>
        </xdr:cNvPr>
        <xdr:cNvSpPr/>
      </xdr:nvSpPr>
      <xdr:spPr>
        <a:xfrm>
          <a:off x="4584700" y="652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107723</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5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13,063</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8008</xdr:rowOff>
    </xdr:from>
    <xdr:to>
      <xdr:col>5</xdr:col>
      <xdr:colOff>409575</xdr:colOff>
      <xdr:row>38</xdr:row>
      <xdr:rowOff>109608</xdr:rowOff>
    </xdr:to>
    <xdr:sp macro="" textlink="">
      <xdr:nvSpPr>
        <xdr:cNvPr id="83" name="円/楕円 82">
          <a:extLst>
            <a:ext uri="{FF2B5EF4-FFF2-40B4-BE49-F238E27FC236}">
              <a16:creationId xmlns:a16="http://schemas.microsoft.com/office/drawing/2014/main" id="{00000000-0008-0000-0700-000053000000}"/>
            </a:ext>
          </a:extLst>
        </xdr:cNvPr>
        <xdr:cNvSpPr/>
      </xdr:nvSpPr>
      <xdr:spPr>
        <a:xfrm>
          <a:off x="3746500" y="652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100735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61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12,954</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15585</xdr:rowOff>
    </xdr:from>
    <xdr:to>
      <xdr:col>4</xdr:col>
      <xdr:colOff>206375</xdr:colOff>
      <xdr:row>38</xdr:row>
      <xdr:rowOff>117185</xdr:rowOff>
    </xdr:to>
    <xdr:sp macro="" textlink="">
      <xdr:nvSpPr>
        <xdr:cNvPr id="85" name="円/楕円 84">
          <a:extLst>
            <a:ext uri="{FF2B5EF4-FFF2-40B4-BE49-F238E27FC236}">
              <a16:creationId xmlns:a16="http://schemas.microsoft.com/office/drawing/2014/main" id="{00000000-0008-0000-0700-000055000000}"/>
            </a:ext>
          </a:extLst>
        </xdr:cNvPr>
        <xdr:cNvSpPr/>
      </xdr:nvSpPr>
      <xdr:spPr>
        <a:xfrm>
          <a:off x="2857500" y="653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108312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6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12,490</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26117</xdr:rowOff>
    </xdr:from>
    <xdr:to>
      <xdr:col>3</xdr:col>
      <xdr:colOff>3175</xdr:colOff>
      <xdr:row>38</xdr:row>
      <xdr:rowOff>127717</xdr:rowOff>
    </xdr:to>
    <xdr:sp macro="" textlink="">
      <xdr:nvSpPr>
        <xdr:cNvPr id="87" name="円/楕円 86">
          <a:extLst>
            <a:ext uri="{FF2B5EF4-FFF2-40B4-BE49-F238E27FC236}">
              <a16:creationId xmlns:a16="http://schemas.microsoft.com/office/drawing/2014/main" id="{00000000-0008-0000-0700-000057000000}"/>
            </a:ext>
          </a:extLst>
        </xdr:cNvPr>
        <xdr:cNvSpPr/>
      </xdr:nvSpPr>
      <xdr:spPr>
        <a:xfrm>
          <a:off x="1968500" y="654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118844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63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11,845</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20679</xdr:rowOff>
    </xdr:from>
    <xdr:to>
      <xdr:col>1</xdr:col>
      <xdr:colOff>485775</xdr:colOff>
      <xdr:row>38</xdr:row>
      <xdr:rowOff>122279</xdr:rowOff>
    </xdr:to>
    <xdr:sp macro="" textlink="">
      <xdr:nvSpPr>
        <xdr:cNvPr id="89" name="円/楕円 88">
          <a:extLst>
            <a:ext uri="{FF2B5EF4-FFF2-40B4-BE49-F238E27FC236}">
              <a16:creationId xmlns:a16="http://schemas.microsoft.com/office/drawing/2014/main" id="{00000000-0008-0000-0700-000059000000}"/>
            </a:ext>
          </a:extLst>
        </xdr:cNvPr>
        <xdr:cNvSpPr/>
      </xdr:nvSpPr>
      <xdr:spPr>
        <a:xfrm>
          <a:off x="1079500" y="653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113406</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62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167927</xdr:rowOff>
    </xdr:from>
    <xdr:to>
      <xdr:col>6</xdr:col>
      <xdr:colOff>510540</xdr:colOff>
      <xdr:row>58</xdr:row>
      <xdr:rowOff>119150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40427"/>
          <a:ext cx="1270" cy="1322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122977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6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76,181</a:t>
          </a:r>
          <a:endParaRPr kumimoji="1" lang="ja-JP" altLang="en-US" sz="1000" b="1">
            <a:latin typeface="ＭＳ Ｐゴシック"/>
          </a:endParaRPr>
        </a:p>
      </xdr:txBody>
    </xdr:sp>
    <xdr:clientData/>
  </xdr:oneCellAnchor>
  <xdr:twoCellAnchor>
    <xdr:from>
      <xdr:col>6</xdr:col>
      <xdr:colOff>422275</xdr:colOff>
      <xdr:row>58</xdr:row>
      <xdr:rowOff>119150</xdr:rowOff>
    </xdr:from>
    <xdr:to>
      <xdr:col>6</xdr:col>
      <xdr:colOff>600075</xdr:colOff>
      <xdr:row>58</xdr:row>
      <xdr:rowOff>119150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6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114604</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15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1,117,774</a:t>
          </a:r>
          <a:endParaRPr kumimoji="1" lang="ja-JP" altLang="en-US" sz="1000" b="1">
            <a:latin typeface="ＭＳ Ｐゴシック"/>
          </a:endParaRPr>
        </a:p>
      </xdr:txBody>
    </xdr:sp>
    <xdr:clientData/>
  </xdr:oneCellAnchor>
  <xdr:twoCellAnchor>
    <xdr:from>
      <xdr:col>6</xdr:col>
      <xdr:colOff>422275</xdr:colOff>
      <xdr:row>50</xdr:row>
      <xdr:rowOff>167927</xdr:rowOff>
    </xdr:from>
    <xdr:to>
      <xdr:col>6</xdr:col>
      <xdr:colOff>600075</xdr:colOff>
      <xdr:row>50</xdr:row>
      <xdr:rowOff>167927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4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22949</xdr:rowOff>
    </xdr:from>
    <xdr:to>
      <xdr:col>6</xdr:col>
      <xdr:colOff>511175</xdr:colOff>
      <xdr:row>58</xdr:row>
      <xdr:rowOff>50929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967049"/>
          <a:ext cx="838200" cy="2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59777</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60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235,945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36900</xdr:rowOff>
    </xdr:from>
    <xdr:to>
      <xdr:col>6</xdr:col>
      <xdr:colOff>561975</xdr:colOff>
      <xdr:row>57</xdr:row>
      <xdr:rowOff>138500</xdr:rowOff>
    </xdr:to>
    <xdr:sp macro="" textlink="">
      <xdr:nvSpPr>
        <xdr:cNvPr id="121" name="フローチャート : 判断 120">
          <a:extLst>
            <a:ext uri="{FF2B5EF4-FFF2-40B4-BE49-F238E27FC236}">
              <a16:creationId xmlns:a16="http://schemas.microsoft.com/office/drawing/2014/main" id="{00000000-0008-0000-0700-000079000000}"/>
            </a:ext>
          </a:extLst>
        </xdr:cNvPr>
        <xdr:cNvSpPr/>
      </xdr:nvSpPr>
      <xdr:spPr>
        <a:xfrm>
          <a:off x="45847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50929</xdr:rowOff>
    </xdr:from>
    <xdr:to>
      <xdr:col>5</xdr:col>
      <xdr:colOff>358775</xdr:colOff>
      <xdr:row>58</xdr:row>
      <xdr:rowOff>78318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995029"/>
          <a:ext cx="889000" cy="2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47158</xdr:rowOff>
    </xdr:from>
    <xdr:to>
      <xdr:col>5</xdr:col>
      <xdr:colOff>409575</xdr:colOff>
      <xdr:row>57</xdr:row>
      <xdr:rowOff>148758</xdr:rowOff>
    </xdr:to>
    <xdr:sp macro="" textlink="">
      <xdr:nvSpPr>
        <xdr:cNvPr id="123" name="フローチャート : 判断 122">
          <a:extLst>
            <a:ext uri="{FF2B5EF4-FFF2-40B4-BE49-F238E27FC236}">
              <a16:creationId xmlns:a16="http://schemas.microsoft.com/office/drawing/2014/main" id="{00000000-0008-0000-0700-00007B000000}"/>
            </a:ext>
          </a:extLst>
        </xdr:cNvPr>
        <xdr:cNvSpPr/>
      </xdr:nvSpPr>
      <xdr:spPr>
        <a:xfrm>
          <a:off x="3746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165285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4" y="959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78318</xdr:rowOff>
    </xdr:from>
    <xdr:to>
      <xdr:col>4</xdr:col>
      <xdr:colOff>155575</xdr:colOff>
      <xdr:row>58</xdr:row>
      <xdr:rowOff>88327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10022418"/>
          <a:ext cx="889000" cy="1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53913</xdr:rowOff>
    </xdr:from>
    <xdr:to>
      <xdr:col>4</xdr:col>
      <xdr:colOff>206375</xdr:colOff>
      <xdr:row>57</xdr:row>
      <xdr:rowOff>155513</xdr:rowOff>
    </xdr:to>
    <xdr:sp macro="" textlink="">
      <xdr:nvSpPr>
        <xdr:cNvPr id="126" name="フローチャート : 判断 125">
          <a:extLst>
            <a:ext uri="{FF2B5EF4-FFF2-40B4-BE49-F238E27FC236}">
              <a16:creationId xmlns:a16="http://schemas.microsoft.com/office/drawing/2014/main" id="{00000000-0008-0000-0700-00007E000000}"/>
            </a:ext>
          </a:extLst>
        </xdr:cNvPr>
        <xdr:cNvSpPr/>
      </xdr:nvSpPr>
      <xdr:spPr>
        <a:xfrm>
          <a:off x="2857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590</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4" y="960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222,549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87916</xdr:rowOff>
    </xdr:from>
    <xdr:to>
      <xdr:col>2</xdr:col>
      <xdr:colOff>638175</xdr:colOff>
      <xdr:row>58</xdr:row>
      <xdr:rowOff>88327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10032016"/>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48628</xdr:rowOff>
    </xdr:from>
    <xdr:to>
      <xdr:col>3</xdr:col>
      <xdr:colOff>3175</xdr:colOff>
      <xdr:row>57</xdr:row>
      <xdr:rowOff>150228</xdr:rowOff>
    </xdr:to>
    <xdr:sp macro="" textlink="">
      <xdr:nvSpPr>
        <xdr:cNvPr id="129" name="フローチャート : 判断 128">
          <a:extLst>
            <a:ext uri="{FF2B5EF4-FFF2-40B4-BE49-F238E27FC236}">
              <a16:creationId xmlns:a16="http://schemas.microsoft.com/office/drawing/2014/main" id="{00000000-0008-0000-0700-000081000000}"/>
            </a:ext>
          </a:extLst>
        </xdr:cNvPr>
        <xdr:cNvSpPr/>
      </xdr:nvSpPr>
      <xdr:spPr>
        <a:xfrm>
          <a:off x="1968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166755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4" y="959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226,710</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100597</xdr:rowOff>
    </xdr:from>
    <xdr:to>
      <xdr:col>1</xdr:col>
      <xdr:colOff>485775</xdr:colOff>
      <xdr:row>57</xdr:row>
      <xdr:rowOff>30747</xdr:rowOff>
    </xdr:to>
    <xdr:sp macro="" textlink="">
      <xdr:nvSpPr>
        <xdr:cNvPr id="131" name="フローチャート : 判断 130">
          <a:extLst>
            <a:ext uri="{FF2B5EF4-FFF2-40B4-BE49-F238E27FC236}">
              <a16:creationId xmlns:a16="http://schemas.microsoft.com/office/drawing/2014/main" id="{00000000-0008-0000-0700-000083000000}"/>
            </a:ext>
          </a:extLst>
        </xdr:cNvPr>
        <xdr:cNvSpPr/>
      </xdr:nvSpPr>
      <xdr:spPr>
        <a:xfrm>
          <a:off x="1079500" y="9701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47274</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4" y="947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320,790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143599</xdr:rowOff>
    </xdr:from>
    <xdr:to>
      <xdr:col>6</xdr:col>
      <xdr:colOff>561975</xdr:colOff>
      <xdr:row>58</xdr:row>
      <xdr:rowOff>73749</xdr:rowOff>
    </xdr:to>
    <xdr:sp macro="" textlink="">
      <xdr:nvSpPr>
        <xdr:cNvPr id="138" name="円/楕円 137">
          <a:extLst>
            <a:ext uri="{FF2B5EF4-FFF2-40B4-BE49-F238E27FC236}">
              <a16:creationId xmlns:a16="http://schemas.microsoft.com/office/drawing/2014/main" id="{00000000-0008-0000-0700-00008A000000}"/>
            </a:ext>
          </a:extLst>
        </xdr:cNvPr>
        <xdr:cNvSpPr/>
      </xdr:nvSpPr>
      <xdr:spPr>
        <a:xfrm>
          <a:off x="4584700" y="991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58526</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3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151,930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129</xdr:rowOff>
    </xdr:from>
    <xdr:to>
      <xdr:col>5</xdr:col>
      <xdr:colOff>409575</xdr:colOff>
      <xdr:row>58</xdr:row>
      <xdr:rowOff>101729</xdr:rowOff>
    </xdr:to>
    <xdr:sp macro="" textlink="">
      <xdr:nvSpPr>
        <xdr:cNvPr id="140" name="円/楕円 139">
          <a:extLst>
            <a:ext uri="{FF2B5EF4-FFF2-40B4-BE49-F238E27FC236}">
              <a16:creationId xmlns:a16="http://schemas.microsoft.com/office/drawing/2014/main" id="{00000000-0008-0000-0700-00008C000000}"/>
            </a:ext>
          </a:extLst>
        </xdr:cNvPr>
        <xdr:cNvSpPr/>
      </xdr:nvSpPr>
      <xdr:spPr>
        <a:xfrm>
          <a:off x="3746500" y="994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92856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4" y="1003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129,898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27518</xdr:rowOff>
    </xdr:from>
    <xdr:to>
      <xdr:col>4</xdr:col>
      <xdr:colOff>206375</xdr:colOff>
      <xdr:row>58</xdr:row>
      <xdr:rowOff>129118</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2857500" y="997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120245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4" y="1006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108,332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37527</xdr:rowOff>
    </xdr:from>
    <xdr:to>
      <xdr:col>3</xdr:col>
      <xdr:colOff>3175</xdr:colOff>
      <xdr:row>58</xdr:row>
      <xdr:rowOff>139127</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1968500" y="998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130254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4" y="1007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100,451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37116</xdr:rowOff>
    </xdr:from>
    <xdr:to>
      <xdr:col>1</xdr:col>
      <xdr:colOff>485775</xdr:colOff>
      <xdr:row>58</xdr:row>
      <xdr:rowOff>138716</xdr:rowOff>
    </xdr:to>
    <xdr:sp macro="" textlink="">
      <xdr:nvSpPr>
        <xdr:cNvPr id="146" name="円/楕円 145">
          <a:extLst>
            <a:ext uri="{FF2B5EF4-FFF2-40B4-BE49-F238E27FC236}">
              <a16:creationId xmlns:a16="http://schemas.microsoft.com/office/drawing/2014/main" id="{00000000-0008-0000-0700-000092000000}"/>
            </a:ext>
          </a:extLst>
        </xdr:cNvPr>
        <xdr:cNvSpPr/>
      </xdr:nvSpPr>
      <xdr:spPr>
        <a:xfrm>
          <a:off x="1079500" y="998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129843</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4" y="1007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137,650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55797</xdr:rowOff>
    </xdr:from>
    <xdr:to>
      <xdr:col>6</xdr:col>
      <xdr:colOff>510540</xdr:colOff>
      <xdr:row>78</xdr:row>
      <xdr:rowOff>78755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7297"/>
          <a:ext cx="1270" cy="139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82582</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117,324</a:t>
          </a:r>
          <a:endParaRPr kumimoji="1" lang="ja-JP" altLang="en-US" sz="1000" b="1">
            <a:latin typeface="ＭＳ Ｐゴシック"/>
          </a:endParaRPr>
        </a:p>
      </xdr:txBody>
    </xdr:sp>
    <xdr:clientData/>
  </xdr:oneCellAnchor>
  <xdr:twoCellAnchor>
    <xdr:from>
      <xdr:col>6</xdr:col>
      <xdr:colOff>422275</xdr:colOff>
      <xdr:row>78</xdr:row>
      <xdr:rowOff>78755</xdr:rowOff>
    </xdr:from>
    <xdr:to>
      <xdr:col>6</xdr:col>
      <xdr:colOff>600075</xdr:colOff>
      <xdr:row>78</xdr:row>
      <xdr:rowOff>78755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2474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971,384</a:t>
          </a:r>
          <a:endParaRPr kumimoji="1" lang="ja-JP" altLang="en-US" sz="1000" b="1">
            <a:latin typeface="ＭＳ Ｐゴシック"/>
          </a:endParaRPr>
        </a:p>
      </xdr:txBody>
    </xdr:sp>
    <xdr:clientData/>
  </xdr:oneCellAnchor>
  <xdr:twoCellAnchor>
    <xdr:from>
      <xdr:col>6</xdr:col>
      <xdr:colOff>422275</xdr:colOff>
      <xdr:row>70</xdr:row>
      <xdr:rowOff>55797</xdr:rowOff>
    </xdr:from>
    <xdr:to>
      <xdr:col>6</xdr:col>
      <xdr:colOff>600075</xdr:colOff>
      <xdr:row>70</xdr:row>
      <xdr:rowOff>55797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14494</xdr:rowOff>
    </xdr:from>
    <xdr:to>
      <xdr:col>6</xdr:col>
      <xdr:colOff>511175</xdr:colOff>
      <xdr:row>78</xdr:row>
      <xdr:rowOff>32085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387594"/>
          <a:ext cx="838200" cy="1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102086</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1322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190,935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79209</xdr:rowOff>
    </xdr:from>
    <xdr:to>
      <xdr:col>6</xdr:col>
      <xdr:colOff>561975</xdr:colOff>
      <xdr:row>78</xdr:row>
      <xdr:rowOff>9359</xdr:rowOff>
    </xdr:to>
    <xdr:sp macro="" textlink="">
      <xdr:nvSpPr>
        <xdr:cNvPr id="180" name="フローチャート : 判断 179">
          <a:extLst>
            <a:ext uri="{FF2B5EF4-FFF2-40B4-BE49-F238E27FC236}">
              <a16:creationId xmlns:a16="http://schemas.microsoft.com/office/drawing/2014/main" id="{00000000-0008-0000-0700-0000B4000000}"/>
            </a:ext>
          </a:extLst>
        </xdr:cNvPr>
        <xdr:cNvSpPr/>
      </xdr:nvSpPr>
      <xdr:spPr>
        <a:xfrm>
          <a:off x="4584700" y="132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14494</xdr:rowOff>
    </xdr:from>
    <xdr:to>
      <xdr:col>5</xdr:col>
      <xdr:colOff>358775</xdr:colOff>
      <xdr:row>78</xdr:row>
      <xdr:rowOff>41556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87594"/>
          <a:ext cx="889000" cy="2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91115</xdr:rowOff>
    </xdr:from>
    <xdr:to>
      <xdr:col>5</xdr:col>
      <xdr:colOff>409575</xdr:colOff>
      <xdr:row>78</xdr:row>
      <xdr:rowOff>21265</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3746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37792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4" y="13067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41556</xdr:rowOff>
    </xdr:from>
    <xdr:to>
      <xdr:col>4</xdr:col>
      <xdr:colOff>155575</xdr:colOff>
      <xdr:row>78</xdr:row>
      <xdr:rowOff>54487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14656"/>
          <a:ext cx="889000" cy="1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69855</xdr:rowOff>
    </xdr:from>
    <xdr:to>
      <xdr:col>4</xdr:col>
      <xdr:colOff>206375</xdr:colOff>
      <xdr:row>78</xdr:row>
      <xdr:rowOff>5</xdr:rowOff>
    </xdr:to>
    <xdr:sp macro="" textlink="">
      <xdr:nvSpPr>
        <xdr:cNvPr id="185" name="フローチャート : 判断 184">
          <a:extLst>
            <a:ext uri="{FF2B5EF4-FFF2-40B4-BE49-F238E27FC236}">
              <a16:creationId xmlns:a16="http://schemas.microsoft.com/office/drawing/2014/main" id="{00000000-0008-0000-0700-0000B9000000}"/>
            </a:ext>
          </a:extLst>
        </xdr:cNvPr>
        <xdr:cNvSpPr/>
      </xdr:nvSpPr>
      <xdr:spPr>
        <a:xfrm>
          <a:off x="2857500" y="132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16532</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4" y="1304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196,664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54487</xdr:rowOff>
    </xdr:from>
    <xdr:to>
      <xdr:col>2</xdr:col>
      <xdr:colOff>638175</xdr:colOff>
      <xdr:row>78</xdr:row>
      <xdr:rowOff>54524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27587"/>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14010</xdr:rowOff>
    </xdr:from>
    <xdr:to>
      <xdr:col>3</xdr:col>
      <xdr:colOff>3175</xdr:colOff>
      <xdr:row>77</xdr:row>
      <xdr:rowOff>115610</xdr:rowOff>
    </xdr:to>
    <xdr:sp macro="" textlink="">
      <xdr:nvSpPr>
        <xdr:cNvPr id="188" name="フローチャート : 判断 187">
          <a:extLst>
            <a:ext uri="{FF2B5EF4-FFF2-40B4-BE49-F238E27FC236}">
              <a16:creationId xmlns:a16="http://schemas.microsoft.com/office/drawing/2014/main" id="{00000000-0008-0000-0700-0000BC000000}"/>
            </a:ext>
          </a:extLst>
        </xdr:cNvPr>
        <xdr:cNvSpPr/>
      </xdr:nvSpPr>
      <xdr:spPr>
        <a:xfrm>
          <a:off x="1968500" y="132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132137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4" y="1299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39633</xdr:rowOff>
    </xdr:from>
    <xdr:to>
      <xdr:col>1</xdr:col>
      <xdr:colOff>485775</xdr:colOff>
      <xdr:row>77</xdr:row>
      <xdr:rowOff>141233</xdr:rowOff>
    </xdr:to>
    <xdr:sp macro="" textlink="">
      <xdr:nvSpPr>
        <xdr:cNvPr id="190" name="フローチャート : 判断 189">
          <a:extLst>
            <a:ext uri="{FF2B5EF4-FFF2-40B4-BE49-F238E27FC236}">
              <a16:creationId xmlns:a16="http://schemas.microsoft.com/office/drawing/2014/main" id="{00000000-0008-0000-0700-0000BE000000}"/>
            </a:ext>
          </a:extLst>
        </xdr:cNvPr>
        <xdr:cNvSpPr/>
      </xdr:nvSpPr>
      <xdr:spPr>
        <a:xfrm>
          <a:off x="1079500" y="1324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157760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4" y="13016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215,172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152735</xdr:rowOff>
    </xdr:from>
    <xdr:to>
      <xdr:col>6</xdr:col>
      <xdr:colOff>561975</xdr:colOff>
      <xdr:row>78</xdr:row>
      <xdr:rowOff>82885</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4584700" y="1335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67662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69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145,906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135144</xdr:rowOff>
    </xdr:from>
    <xdr:to>
      <xdr:col>5</xdr:col>
      <xdr:colOff>409575</xdr:colOff>
      <xdr:row>78</xdr:row>
      <xdr:rowOff>65294</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3746500" y="1333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56421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4" y="134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156,679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162206</xdr:rowOff>
    </xdr:from>
    <xdr:to>
      <xdr:col>4</xdr:col>
      <xdr:colOff>206375</xdr:colOff>
      <xdr:row>78</xdr:row>
      <xdr:rowOff>92356</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2857500" y="1336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83483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4" y="13456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140,106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3687</xdr:rowOff>
    </xdr:from>
    <xdr:to>
      <xdr:col>3</xdr:col>
      <xdr:colOff>3175</xdr:colOff>
      <xdr:row>78</xdr:row>
      <xdr:rowOff>105287</xdr:rowOff>
    </xdr:to>
    <xdr:sp macro="" textlink="">
      <xdr:nvSpPr>
        <xdr:cNvPr id="203" name="円/楕円 202">
          <a:extLst>
            <a:ext uri="{FF2B5EF4-FFF2-40B4-BE49-F238E27FC236}">
              <a16:creationId xmlns:a16="http://schemas.microsoft.com/office/drawing/2014/main" id="{00000000-0008-0000-0700-0000CB000000}"/>
            </a:ext>
          </a:extLst>
        </xdr:cNvPr>
        <xdr:cNvSpPr/>
      </xdr:nvSpPr>
      <xdr:spPr>
        <a:xfrm>
          <a:off x="1968500" y="1337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96414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4" y="1346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132,187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3724</xdr:rowOff>
    </xdr:from>
    <xdr:to>
      <xdr:col>1</xdr:col>
      <xdr:colOff>485775</xdr:colOff>
      <xdr:row>78</xdr:row>
      <xdr:rowOff>105324</xdr:rowOff>
    </xdr:to>
    <xdr:sp macro="" textlink="">
      <xdr:nvSpPr>
        <xdr:cNvPr id="205" name="円/楕円 204">
          <a:extLst>
            <a:ext uri="{FF2B5EF4-FFF2-40B4-BE49-F238E27FC236}">
              <a16:creationId xmlns:a16="http://schemas.microsoft.com/office/drawing/2014/main" id="{00000000-0008-0000-0700-0000CD000000}"/>
            </a:ext>
          </a:extLst>
        </xdr:cNvPr>
        <xdr:cNvSpPr/>
      </xdr:nvSpPr>
      <xdr:spPr>
        <a:xfrm>
          <a:off x="1079500" y="133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96451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4" y="1346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102665</xdr:rowOff>
    </xdr:from>
    <xdr:to>
      <xdr:col>6</xdr:col>
      <xdr:colOff>510540</xdr:colOff>
      <xdr:row>98</xdr:row>
      <xdr:rowOff>148882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704615"/>
          <a:ext cx="1270" cy="12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152709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5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35,180</a:t>
          </a:r>
          <a:endParaRPr kumimoji="1" lang="ja-JP" altLang="en-US" sz="1000" b="1">
            <a:latin typeface="ＭＳ Ｐゴシック"/>
          </a:endParaRPr>
        </a:p>
      </xdr:txBody>
    </xdr:sp>
    <xdr:clientData/>
  </xdr:oneCellAnchor>
  <xdr:twoCellAnchor>
    <xdr:from>
      <xdr:col>6</xdr:col>
      <xdr:colOff>422275</xdr:colOff>
      <xdr:row>98</xdr:row>
      <xdr:rowOff>148882</xdr:rowOff>
    </xdr:from>
    <xdr:to>
      <xdr:col>6</xdr:col>
      <xdr:colOff>600075</xdr:colOff>
      <xdr:row>98</xdr:row>
      <xdr:rowOff>148882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49342</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7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689,441</a:t>
          </a:r>
          <a:endParaRPr kumimoji="1" lang="ja-JP" altLang="en-US" sz="1000" b="1">
            <a:latin typeface="ＭＳ Ｐゴシック"/>
          </a:endParaRPr>
        </a:p>
      </xdr:txBody>
    </xdr:sp>
    <xdr:clientData/>
  </xdr:oneCellAnchor>
  <xdr:twoCellAnchor>
    <xdr:from>
      <xdr:col>6</xdr:col>
      <xdr:colOff>422275</xdr:colOff>
      <xdr:row>91</xdr:row>
      <xdr:rowOff>102665</xdr:rowOff>
    </xdr:from>
    <xdr:to>
      <xdr:col>6</xdr:col>
      <xdr:colOff>600075</xdr:colOff>
      <xdr:row>91</xdr:row>
      <xdr:rowOff>102665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7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129795</xdr:rowOff>
    </xdr:from>
    <xdr:to>
      <xdr:col>6</xdr:col>
      <xdr:colOff>511175</xdr:colOff>
      <xdr:row>98</xdr:row>
      <xdr:rowOff>130322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31895"/>
          <a:ext cx="838200" cy="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24206</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5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85,969</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1329</xdr:rowOff>
    </xdr:from>
    <xdr:to>
      <xdr:col>6</xdr:col>
      <xdr:colOff>561975</xdr:colOff>
      <xdr:row>98</xdr:row>
      <xdr:rowOff>102929</xdr:rowOff>
    </xdr:to>
    <xdr:sp macro="" textlink="">
      <xdr:nvSpPr>
        <xdr:cNvPr id="237" name="フローチャート : 判断 236">
          <a:extLst>
            <a:ext uri="{FF2B5EF4-FFF2-40B4-BE49-F238E27FC236}">
              <a16:creationId xmlns:a16="http://schemas.microsoft.com/office/drawing/2014/main" id="{00000000-0008-0000-0700-0000ED000000}"/>
            </a:ext>
          </a:extLst>
        </xdr:cNvPr>
        <xdr:cNvSpPr/>
      </xdr:nvSpPr>
      <xdr:spPr>
        <a:xfrm>
          <a:off x="45847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130322</xdr:rowOff>
    </xdr:from>
    <xdr:to>
      <xdr:col>5</xdr:col>
      <xdr:colOff>358775</xdr:colOff>
      <xdr:row>98</xdr:row>
      <xdr:rowOff>133810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32422"/>
          <a:ext cx="889000" cy="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5471</xdr:rowOff>
    </xdr:from>
    <xdr:to>
      <xdr:col>5</xdr:col>
      <xdr:colOff>409575</xdr:colOff>
      <xdr:row>98</xdr:row>
      <xdr:rowOff>107071</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3746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123598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133810</xdr:rowOff>
    </xdr:from>
    <xdr:to>
      <xdr:col>4</xdr:col>
      <xdr:colOff>155575</xdr:colOff>
      <xdr:row>98</xdr:row>
      <xdr:rowOff>134320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35910"/>
          <a:ext cx="889000" cy="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14238</xdr:rowOff>
    </xdr:from>
    <xdr:to>
      <xdr:col>4</xdr:col>
      <xdr:colOff>206375</xdr:colOff>
      <xdr:row>98</xdr:row>
      <xdr:rowOff>115838</xdr:rowOff>
    </xdr:to>
    <xdr:sp macro="" textlink="">
      <xdr:nvSpPr>
        <xdr:cNvPr id="242" name="フローチャート : 判断 241">
          <a:extLst>
            <a:ext uri="{FF2B5EF4-FFF2-40B4-BE49-F238E27FC236}">
              <a16:creationId xmlns:a16="http://schemas.microsoft.com/office/drawing/2014/main" id="{00000000-0008-0000-0700-0000F2000000}"/>
            </a:ext>
          </a:extLst>
        </xdr:cNvPr>
        <xdr:cNvSpPr/>
      </xdr:nvSpPr>
      <xdr:spPr>
        <a:xfrm>
          <a:off x="2857500" y="1681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132365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9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79,193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128198</xdr:rowOff>
    </xdr:from>
    <xdr:to>
      <xdr:col>2</xdr:col>
      <xdr:colOff>638175</xdr:colOff>
      <xdr:row>98</xdr:row>
      <xdr:rowOff>134320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30298"/>
          <a:ext cx="889000" cy="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20957</xdr:rowOff>
    </xdr:from>
    <xdr:to>
      <xdr:col>3</xdr:col>
      <xdr:colOff>3175</xdr:colOff>
      <xdr:row>98</xdr:row>
      <xdr:rowOff>122557</xdr:rowOff>
    </xdr:to>
    <xdr:sp macro="" textlink="">
      <xdr:nvSpPr>
        <xdr:cNvPr id="245" name="フローチャート : 判断 244">
          <a:extLst>
            <a:ext uri="{FF2B5EF4-FFF2-40B4-BE49-F238E27FC236}">
              <a16:creationId xmlns:a16="http://schemas.microsoft.com/office/drawing/2014/main" id="{00000000-0008-0000-0700-0000F5000000}"/>
            </a:ext>
          </a:extLst>
        </xdr:cNvPr>
        <xdr:cNvSpPr/>
      </xdr:nvSpPr>
      <xdr:spPr>
        <a:xfrm>
          <a:off x="1968500" y="1682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139084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9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75,666</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100865</xdr:rowOff>
    </xdr:from>
    <xdr:to>
      <xdr:col>1</xdr:col>
      <xdr:colOff>485775</xdr:colOff>
      <xdr:row>98</xdr:row>
      <xdr:rowOff>31015</xdr:rowOff>
    </xdr:to>
    <xdr:sp macro="" textlink="">
      <xdr:nvSpPr>
        <xdr:cNvPr id="247" name="フローチャート : 判断 246">
          <a:extLst>
            <a:ext uri="{FF2B5EF4-FFF2-40B4-BE49-F238E27FC236}">
              <a16:creationId xmlns:a16="http://schemas.microsoft.com/office/drawing/2014/main" id="{00000000-0008-0000-0700-0000F7000000}"/>
            </a:ext>
          </a:extLst>
        </xdr:cNvPr>
        <xdr:cNvSpPr/>
      </xdr:nvSpPr>
      <xdr:spPr>
        <a:xfrm>
          <a:off x="1079500" y="16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47542</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4" y="1650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78995</xdr:rowOff>
    </xdr:from>
    <xdr:to>
      <xdr:col>6</xdr:col>
      <xdr:colOff>561975</xdr:colOff>
      <xdr:row>99</xdr:row>
      <xdr:rowOff>9145</xdr:rowOff>
    </xdr:to>
    <xdr:sp macro="" textlink="">
      <xdr:nvSpPr>
        <xdr:cNvPr id="254" name="円/楕円 253">
          <a:extLst>
            <a:ext uri="{FF2B5EF4-FFF2-40B4-BE49-F238E27FC236}">
              <a16:creationId xmlns:a16="http://schemas.microsoft.com/office/drawing/2014/main" id="{00000000-0008-0000-0700-0000FE000000}"/>
            </a:ext>
          </a:extLst>
        </xdr:cNvPr>
        <xdr:cNvSpPr/>
      </xdr:nvSpPr>
      <xdr:spPr>
        <a:xfrm>
          <a:off x="4584700" y="1688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165372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9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45,199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79522</xdr:rowOff>
    </xdr:from>
    <xdr:to>
      <xdr:col>5</xdr:col>
      <xdr:colOff>409575</xdr:colOff>
      <xdr:row>99</xdr:row>
      <xdr:rowOff>9672</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3746500" y="1688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799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7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44,923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83010</xdr:rowOff>
    </xdr:from>
    <xdr:to>
      <xdr:col>4</xdr:col>
      <xdr:colOff>206375</xdr:colOff>
      <xdr:row>99</xdr:row>
      <xdr:rowOff>13160</xdr:rowOff>
    </xdr:to>
    <xdr:sp macro="" textlink="">
      <xdr:nvSpPr>
        <xdr:cNvPr id="258" name="円/楕円 257">
          <a:extLst>
            <a:ext uri="{FF2B5EF4-FFF2-40B4-BE49-F238E27FC236}">
              <a16:creationId xmlns:a16="http://schemas.microsoft.com/office/drawing/2014/main" id="{00000000-0008-0000-0700-000002010000}"/>
            </a:ext>
          </a:extLst>
        </xdr:cNvPr>
        <xdr:cNvSpPr/>
      </xdr:nvSpPr>
      <xdr:spPr>
        <a:xfrm>
          <a:off x="2857500" y="168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4287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7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43,092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83520</xdr:rowOff>
    </xdr:from>
    <xdr:to>
      <xdr:col>3</xdr:col>
      <xdr:colOff>3175</xdr:colOff>
      <xdr:row>99</xdr:row>
      <xdr:rowOff>13670</xdr:rowOff>
    </xdr:to>
    <xdr:sp macro="" textlink="">
      <xdr:nvSpPr>
        <xdr:cNvPr id="260" name="円/楕円 259">
          <a:extLst>
            <a:ext uri="{FF2B5EF4-FFF2-40B4-BE49-F238E27FC236}">
              <a16:creationId xmlns:a16="http://schemas.microsoft.com/office/drawing/2014/main" id="{00000000-0008-0000-0700-000004010000}"/>
            </a:ext>
          </a:extLst>
        </xdr:cNvPr>
        <xdr:cNvSpPr/>
      </xdr:nvSpPr>
      <xdr:spPr>
        <a:xfrm>
          <a:off x="1968500" y="1688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4797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7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42,824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77398</xdr:rowOff>
    </xdr:from>
    <xdr:to>
      <xdr:col>1</xdr:col>
      <xdr:colOff>485775</xdr:colOff>
      <xdr:row>99</xdr:row>
      <xdr:rowOff>7548</xdr:rowOff>
    </xdr:to>
    <xdr:sp macro="" textlink="">
      <xdr:nvSpPr>
        <xdr:cNvPr id="262" name="円/楕円 261">
          <a:extLst>
            <a:ext uri="{FF2B5EF4-FFF2-40B4-BE49-F238E27FC236}">
              <a16:creationId xmlns:a16="http://schemas.microsoft.com/office/drawing/2014/main" id="{00000000-0008-0000-0700-000006010000}"/>
            </a:ext>
          </a:extLst>
        </xdr:cNvPr>
        <xdr:cNvSpPr/>
      </xdr:nvSpPr>
      <xdr:spPr>
        <a:xfrm>
          <a:off x="1079500" y="1687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170125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7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137414</xdr:rowOff>
    </xdr:from>
    <xdr:to>
      <xdr:col>15</xdr:col>
      <xdr:colOff>180340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80914"/>
          <a:ext cx="1270" cy="145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84091</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5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11,418</a:t>
          </a:r>
          <a:endParaRPr kumimoji="1" lang="ja-JP" altLang="en-US" sz="1000" b="1">
            <a:latin typeface="ＭＳ Ｐゴシック"/>
          </a:endParaRPr>
        </a:p>
      </xdr:txBody>
    </xdr:sp>
    <xdr:clientData/>
  </xdr:oneCellAnchor>
  <xdr:twoCellAnchor>
    <xdr:from>
      <xdr:col>15</xdr:col>
      <xdr:colOff>92075</xdr:colOff>
      <xdr:row>30</xdr:row>
      <xdr:rowOff>137414</xdr:rowOff>
    </xdr:from>
    <xdr:to>
      <xdr:col>15</xdr:col>
      <xdr:colOff>269875</xdr:colOff>
      <xdr:row>30</xdr:row>
      <xdr:rowOff>137414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43815</xdr:rowOff>
    </xdr:from>
    <xdr:to>
      <xdr:col>15</xdr:col>
      <xdr:colOff>180975</xdr:colOff>
      <xdr:row>36</xdr:row>
      <xdr:rowOff>85852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044565"/>
          <a:ext cx="838200" cy="2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119270</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62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140843</xdr:rowOff>
    </xdr:from>
    <xdr:to>
      <xdr:col>15</xdr:col>
      <xdr:colOff>231775</xdr:colOff>
      <xdr:row>38</xdr:row>
      <xdr:rowOff>70993</xdr:rowOff>
    </xdr:to>
    <xdr:sp macro="" textlink="">
      <xdr:nvSpPr>
        <xdr:cNvPr id="294" name="フローチャート : 判断 293">
          <a:extLst>
            <a:ext uri="{FF2B5EF4-FFF2-40B4-BE49-F238E27FC236}">
              <a16:creationId xmlns:a16="http://schemas.microsoft.com/office/drawing/2014/main" id="{00000000-0008-0000-0700-000026010000}"/>
            </a:ext>
          </a:extLst>
        </xdr:cNvPr>
        <xdr:cNvSpPr/>
      </xdr:nvSpPr>
      <xdr:spPr>
        <a:xfrm>
          <a:off x="104267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43815</xdr:rowOff>
    </xdr:from>
    <xdr:to>
      <xdr:col>14</xdr:col>
      <xdr:colOff>28575</xdr:colOff>
      <xdr:row>36</xdr:row>
      <xdr:rowOff>98425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044565"/>
          <a:ext cx="889000" cy="2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3937</xdr:rowOff>
    </xdr:from>
    <xdr:to>
      <xdr:col>14</xdr:col>
      <xdr:colOff>79375</xdr:colOff>
      <xdr:row>37</xdr:row>
      <xdr:rowOff>105537</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9588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96664</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7" y="644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98425</xdr:rowOff>
    </xdr:from>
    <xdr:to>
      <xdr:col>12</xdr:col>
      <xdr:colOff>511175</xdr:colOff>
      <xdr:row>36</xdr:row>
      <xdr:rowOff>116840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270625"/>
          <a:ext cx="889000" cy="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94361</xdr:rowOff>
    </xdr:from>
    <xdr:to>
      <xdr:col>12</xdr:col>
      <xdr:colOff>561975</xdr:colOff>
      <xdr:row>37</xdr:row>
      <xdr:rowOff>24511</xdr:rowOff>
    </xdr:to>
    <xdr:sp macro="" textlink="">
      <xdr:nvSpPr>
        <xdr:cNvPr id="299" name="フローチャート : 判断 298">
          <a:extLst>
            <a:ext uri="{FF2B5EF4-FFF2-40B4-BE49-F238E27FC236}">
              <a16:creationId xmlns:a16="http://schemas.microsoft.com/office/drawing/2014/main" id="{00000000-0008-0000-0700-00002B010000}"/>
            </a:ext>
          </a:extLst>
        </xdr:cNvPr>
        <xdr:cNvSpPr/>
      </xdr:nvSpPr>
      <xdr:spPr>
        <a:xfrm>
          <a:off x="8699500" y="626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15638</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7" y="635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101219</xdr:rowOff>
    </xdr:from>
    <xdr:to>
      <xdr:col>11</xdr:col>
      <xdr:colOff>307975</xdr:colOff>
      <xdr:row>36</xdr:row>
      <xdr:rowOff>116840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5587619"/>
          <a:ext cx="889000" cy="70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86741</xdr:rowOff>
    </xdr:from>
    <xdr:to>
      <xdr:col>11</xdr:col>
      <xdr:colOff>358775</xdr:colOff>
      <xdr:row>37</xdr:row>
      <xdr:rowOff>16891</xdr:rowOff>
    </xdr:to>
    <xdr:sp macro="" textlink="">
      <xdr:nvSpPr>
        <xdr:cNvPr id="302" name="フローチャート : 判断 301">
          <a:extLst>
            <a:ext uri="{FF2B5EF4-FFF2-40B4-BE49-F238E27FC236}">
              <a16:creationId xmlns:a16="http://schemas.microsoft.com/office/drawing/2014/main" id="{00000000-0008-0000-0700-00002E010000}"/>
            </a:ext>
          </a:extLst>
        </xdr:cNvPr>
        <xdr:cNvSpPr/>
      </xdr:nvSpPr>
      <xdr:spPr>
        <a:xfrm>
          <a:off x="7810500" y="625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8018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7" y="6351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1524</xdr:rowOff>
    </xdr:from>
    <xdr:to>
      <xdr:col>10</xdr:col>
      <xdr:colOff>155575</xdr:colOff>
      <xdr:row>36</xdr:row>
      <xdr:rowOff>103124</xdr:rowOff>
    </xdr:to>
    <xdr:sp macro="" textlink="">
      <xdr:nvSpPr>
        <xdr:cNvPr id="304" name="フローチャート : 判断 303">
          <a:extLst>
            <a:ext uri="{FF2B5EF4-FFF2-40B4-BE49-F238E27FC236}">
              <a16:creationId xmlns:a16="http://schemas.microsoft.com/office/drawing/2014/main" id="{00000000-0008-0000-0700-000030010000}"/>
            </a:ext>
          </a:extLst>
        </xdr:cNvPr>
        <xdr:cNvSpPr/>
      </xdr:nvSpPr>
      <xdr:spPr>
        <a:xfrm>
          <a:off x="6921500" y="617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94251</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7" y="6266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35052</xdr:rowOff>
    </xdr:from>
    <xdr:to>
      <xdr:col>15</xdr:col>
      <xdr:colOff>231775</xdr:colOff>
      <xdr:row>36</xdr:row>
      <xdr:rowOff>136652</xdr:rowOff>
    </xdr:to>
    <xdr:sp macro="" textlink="">
      <xdr:nvSpPr>
        <xdr:cNvPr id="311" name="円/楕円 310">
          <a:extLst>
            <a:ext uri="{FF2B5EF4-FFF2-40B4-BE49-F238E27FC236}">
              <a16:creationId xmlns:a16="http://schemas.microsoft.com/office/drawing/2014/main" id="{00000000-0008-0000-0700-000037010000}"/>
            </a:ext>
          </a:extLst>
        </xdr:cNvPr>
        <xdr:cNvSpPr/>
      </xdr:nvSpPr>
      <xdr:spPr>
        <a:xfrm>
          <a:off x="104267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57929</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058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3,724</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164465</xdr:rowOff>
    </xdr:from>
    <xdr:to>
      <xdr:col>14</xdr:col>
      <xdr:colOff>79375</xdr:colOff>
      <xdr:row>35</xdr:row>
      <xdr:rowOff>94615</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9588500" y="59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111142</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7" y="576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47625</xdr:rowOff>
    </xdr:from>
    <xdr:to>
      <xdr:col>12</xdr:col>
      <xdr:colOff>561975</xdr:colOff>
      <xdr:row>36</xdr:row>
      <xdr:rowOff>149225</xdr:rowOff>
    </xdr:to>
    <xdr:sp macro="" textlink="">
      <xdr:nvSpPr>
        <xdr:cNvPr id="315" name="円/楕円 314">
          <a:extLst>
            <a:ext uri="{FF2B5EF4-FFF2-40B4-BE49-F238E27FC236}">
              <a16:creationId xmlns:a16="http://schemas.microsoft.com/office/drawing/2014/main" id="{00000000-0008-0000-0700-00003B010000}"/>
            </a:ext>
          </a:extLst>
        </xdr:cNvPr>
        <xdr:cNvSpPr/>
      </xdr:nvSpPr>
      <xdr:spPr>
        <a:xfrm>
          <a:off x="8699500" y="62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165752</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7" y="599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66040</xdr:rowOff>
    </xdr:from>
    <xdr:to>
      <xdr:col>11</xdr:col>
      <xdr:colOff>358775</xdr:colOff>
      <xdr:row>36</xdr:row>
      <xdr:rowOff>167640</xdr:rowOff>
    </xdr:to>
    <xdr:sp macro="" textlink="">
      <xdr:nvSpPr>
        <xdr:cNvPr id="317" name="円/楕円 316">
          <a:extLst>
            <a:ext uri="{FF2B5EF4-FFF2-40B4-BE49-F238E27FC236}">
              <a16:creationId xmlns:a16="http://schemas.microsoft.com/office/drawing/2014/main" id="{00000000-0008-0000-0700-00003D010000}"/>
            </a:ext>
          </a:extLst>
        </xdr:cNvPr>
        <xdr:cNvSpPr/>
      </xdr:nvSpPr>
      <xdr:spPr>
        <a:xfrm>
          <a:off x="7810500" y="6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12717</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7" y="601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3,480</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50419</xdr:rowOff>
    </xdr:from>
    <xdr:to>
      <xdr:col>10</xdr:col>
      <xdr:colOff>155575</xdr:colOff>
      <xdr:row>32</xdr:row>
      <xdr:rowOff>152019</xdr:rowOff>
    </xdr:to>
    <xdr:sp macro="" textlink="">
      <xdr:nvSpPr>
        <xdr:cNvPr id="319" name="円/楕円 318">
          <a:extLst>
            <a:ext uri="{FF2B5EF4-FFF2-40B4-BE49-F238E27FC236}">
              <a16:creationId xmlns:a16="http://schemas.microsoft.com/office/drawing/2014/main" id="{00000000-0008-0000-0700-00003F010000}"/>
            </a:ext>
          </a:extLst>
        </xdr:cNvPr>
        <xdr:cNvSpPr/>
      </xdr:nvSpPr>
      <xdr:spPr>
        <a:xfrm>
          <a:off x="6921500" y="553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168546</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7" y="531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32479</xdr:rowOff>
    </xdr:from>
    <xdr:to>
      <xdr:col>15</xdr:col>
      <xdr:colOff>180340</xdr:colOff>
      <xdr:row>59</xdr:row>
      <xdr:rowOff>30200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6429"/>
          <a:ext cx="1270" cy="1369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34027</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59</xdr:row>
      <xdr:rowOff>30200</xdr:rowOff>
    </xdr:from>
    <xdr:to>
      <xdr:col>15</xdr:col>
      <xdr:colOff>269875</xdr:colOff>
      <xdr:row>59</xdr:row>
      <xdr:rowOff>30200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150606</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16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1,089,426</a:t>
          </a:r>
          <a:endParaRPr kumimoji="1" lang="ja-JP" altLang="en-US" sz="1000" b="1">
            <a:latin typeface="ＭＳ Ｐゴシック"/>
          </a:endParaRPr>
        </a:p>
      </xdr:txBody>
    </xdr:sp>
    <xdr:clientData/>
  </xdr:oneCellAnchor>
  <xdr:twoCellAnchor>
    <xdr:from>
      <xdr:col>15</xdr:col>
      <xdr:colOff>92075</xdr:colOff>
      <xdr:row>51</xdr:row>
      <xdr:rowOff>32479</xdr:rowOff>
    </xdr:from>
    <xdr:to>
      <xdr:col>15</xdr:col>
      <xdr:colOff>269875</xdr:colOff>
      <xdr:row>51</xdr:row>
      <xdr:rowOff>32479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92463</xdr:rowOff>
    </xdr:from>
    <xdr:to>
      <xdr:col>15</xdr:col>
      <xdr:colOff>180975</xdr:colOff>
      <xdr:row>58</xdr:row>
      <xdr:rowOff>110958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36563"/>
          <a:ext cx="838200" cy="1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57730</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303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102,557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34853</xdr:rowOff>
    </xdr:from>
    <xdr:to>
      <xdr:col>15</xdr:col>
      <xdr:colOff>231775</xdr:colOff>
      <xdr:row>58</xdr:row>
      <xdr:rowOff>136453</xdr:rowOff>
    </xdr:to>
    <xdr:sp macro="" textlink="">
      <xdr:nvSpPr>
        <xdr:cNvPr id="351" name="フローチャート : 判断 350">
          <a:extLst>
            <a:ext uri="{FF2B5EF4-FFF2-40B4-BE49-F238E27FC236}">
              <a16:creationId xmlns:a16="http://schemas.microsoft.com/office/drawing/2014/main" id="{00000000-0008-0000-0700-00005F010000}"/>
            </a:ext>
          </a:extLst>
        </xdr:cNvPr>
        <xdr:cNvSpPr/>
      </xdr:nvSpPr>
      <xdr:spPr>
        <a:xfrm>
          <a:off x="10426700" y="997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99140</xdr:rowOff>
    </xdr:from>
    <xdr:to>
      <xdr:col>14</xdr:col>
      <xdr:colOff>28575</xdr:colOff>
      <xdr:row>58</xdr:row>
      <xdr:rowOff>110958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43240"/>
          <a:ext cx="889000" cy="1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36379</xdr:rowOff>
    </xdr:from>
    <xdr:to>
      <xdr:col>14</xdr:col>
      <xdr:colOff>79375</xdr:colOff>
      <xdr:row>58</xdr:row>
      <xdr:rowOff>137979</xdr:rowOff>
    </xdr:to>
    <xdr:sp macro="" textlink="">
      <xdr:nvSpPr>
        <xdr:cNvPr id="353" name="フローチャート : 判断 352">
          <a:extLst>
            <a:ext uri="{FF2B5EF4-FFF2-40B4-BE49-F238E27FC236}">
              <a16:creationId xmlns:a16="http://schemas.microsoft.com/office/drawing/2014/main" id="{00000000-0008-0000-0700-000061010000}"/>
            </a:ext>
          </a:extLst>
        </xdr:cNvPr>
        <xdr:cNvSpPr/>
      </xdr:nvSpPr>
      <xdr:spPr>
        <a:xfrm>
          <a:off x="9588500" y="998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154506</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4" y="975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58743</xdr:rowOff>
    </xdr:from>
    <xdr:to>
      <xdr:col>12</xdr:col>
      <xdr:colOff>511175</xdr:colOff>
      <xdr:row>58</xdr:row>
      <xdr:rowOff>99140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002843"/>
          <a:ext cx="889000" cy="4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14446</xdr:rowOff>
    </xdr:from>
    <xdr:to>
      <xdr:col>12</xdr:col>
      <xdr:colOff>561975</xdr:colOff>
      <xdr:row>58</xdr:row>
      <xdr:rowOff>116046</xdr:rowOff>
    </xdr:to>
    <xdr:sp macro="" textlink="">
      <xdr:nvSpPr>
        <xdr:cNvPr id="356" name="フローチャート : 判断 355">
          <a:extLst>
            <a:ext uri="{FF2B5EF4-FFF2-40B4-BE49-F238E27FC236}">
              <a16:creationId xmlns:a16="http://schemas.microsoft.com/office/drawing/2014/main" id="{00000000-0008-0000-0700-000064010000}"/>
            </a:ext>
          </a:extLst>
        </xdr:cNvPr>
        <xdr:cNvSpPr/>
      </xdr:nvSpPr>
      <xdr:spPr>
        <a:xfrm>
          <a:off x="8699500" y="99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132573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4" y="973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118,625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58743</xdr:rowOff>
    </xdr:from>
    <xdr:to>
      <xdr:col>11</xdr:col>
      <xdr:colOff>307975</xdr:colOff>
      <xdr:row>58</xdr:row>
      <xdr:rowOff>105911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002843"/>
          <a:ext cx="889000" cy="4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168755</xdr:rowOff>
    </xdr:from>
    <xdr:to>
      <xdr:col>11</xdr:col>
      <xdr:colOff>358775</xdr:colOff>
      <xdr:row>58</xdr:row>
      <xdr:rowOff>98905</xdr:rowOff>
    </xdr:to>
    <xdr:sp macro="" textlink="">
      <xdr:nvSpPr>
        <xdr:cNvPr id="359" name="フローチャート : 判断 358">
          <a:extLst>
            <a:ext uri="{FF2B5EF4-FFF2-40B4-BE49-F238E27FC236}">
              <a16:creationId xmlns:a16="http://schemas.microsoft.com/office/drawing/2014/main" id="{00000000-0008-0000-0700-000067010000}"/>
            </a:ext>
          </a:extLst>
        </xdr:cNvPr>
        <xdr:cNvSpPr/>
      </xdr:nvSpPr>
      <xdr:spPr>
        <a:xfrm>
          <a:off x="7810500" y="994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115432</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4" y="9716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132,122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7203</xdr:rowOff>
    </xdr:from>
    <xdr:to>
      <xdr:col>10</xdr:col>
      <xdr:colOff>155575</xdr:colOff>
      <xdr:row>58</xdr:row>
      <xdr:rowOff>108803</xdr:rowOff>
    </xdr:to>
    <xdr:sp macro="" textlink="">
      <xdr:nvSpPr>
        <xdr:cNvPr id="361" name="フローチャート : 判断 360">
          <a:extLst>
            <a:ext uri="{FF2B5EF4-FFF2-40B4-BE49-F238E27FC236}">
              <a16:creationId xmlns:a16="http://schemas.microsoft.com/office/drawing/2014/main" id="{00000000-0008-0000-0700-000069010000}"/>
            </a:ext>
          </a:extLst>
        </xdr:cNvPr>
        <xdr:cNvSpPr/>
      </xdr:nvSpPr>
      <xdr:spPr>
        <a:xfrm>
          <a:off x="6921500" y="995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125330</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4" y="972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124,328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41663</xdr:rowOff>
    </xdr:from>
    <xdr:to>
      <xdr:col>15</xdr:col>
      <xdr:colOff>231775</xdr:colOff>
      <xdr:row>58</xdr:row>
      <xdr:rowOff>143263</xdr:rowOff>
    </xdr:to>
    <xdr:sp macro="" textlink="">
      <xdr:nvSpPr>
        <xdr:cNvPr id="368" name="円/楕円 367">
          <a:extLst>
            <a:ext uri="{FF2B5EF4-FFF2-40B4-BE49-F238E27FC236}">
              <a16:creationId xmlns:a16="http://schemas.microsoft.com/office/drawing/2014/main" id="{00000000-0008-0000-0700-000070010000}"/>
            </a:ext>
          </a:extLst>
        </xdr:cNvPr>
        <xdr:cNvSpPr/>
      </xdr:nvSpPr>
      <xdr:spPr>
        <a:xfrm>
          <a:off x="10426700" y="99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13279</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5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97,194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60158</xdr:rowOff>
    </xdr:from>
    <xdr:to>
      <xdr:col>14</xdr:col>
      <xdr:colOff>79375</xdr:colOff>
      <xdr:row>58</xdr:row>
      <xdr:rowOff>161758</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9588500" y="1000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152885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9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82,632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48340</xdr:rowOff>
    </xdr:from>
    <xdr:to>
      <xdr:col>12</xdr:col>
      <xdr:colOff>561975</xdr:colOff>
      <xdr:row>58</xdr:row>
      <xdr:rowOff>149940</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8699500" y="999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141067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8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91,937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7943</xdr:rowOff>
    </xdr:from>
    <xdr:to>
      <xdr:col>11</xdr:col>
      <xdr:colOff>358775</xdr:colOff>
      <xdr:row>58</xdr:row>
      <xdr:rowOff>109543</xdr:rowOff>
    </xdr:to>
    <xdr:sp macro="" textlink="">
      <xdr:nvSpPr>
        <xdr:cNvPr id="374" name="円/楕円 373">
          <a:extLst>
            <a:ext uri="{FF2B5EF4-FFF2-40B4-BE49-F238E27FC236}">
              <a16:creationId xmlns:a16="http://schemas.microsoft.com/office/drawing/2014/main" id="{00000000-0008-0000-0700-000076010000}"/>
            </a:ext>
          </a:extLst>
        </xdr:cNvPr>
        <xdr:cNvSpPr/>
      </xdr:nvSpPr>
      <xdr:spPr>
        <a:xfrm>
          <a:off x="7810500" y="995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100670</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4" y="1004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123,746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55111</xdr:rowOff>
    </xdr:from>
    <xdr:to>
      <xdr:col>10</xdr:col>
      <xdr:colOff>155575</xdr:colOff>
      <xdr:row>58</xdr:row>
      <xdr:rowOff>156711</xdr:rowOff>
    </xdr:to>
    <xdr:sp macro="" textlink="">
      <xdr:nvSpPr>
        <xdr:cNvPr id="376" name="円/楕円 375">
          <a:extLst>
            <a:ext uri="{FF2B5EF4-FFF2-40B4-BE49-F238E27FC236}">
              <a16:creationId xmlns:a16="http://schemas.microsoft.com/office/drawing/2014/main" id="{00000000-0008-0000-0700-000078010000}"/>
            </a:ext>
          </a:extLst>
        </xdr:cNvPr>
        <xdr:cNvSpPr/>
      </xdr:nvSpPr>
      <xdr:spPr>
        <a:xfrm>
          <a:off x="6921500" y="999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147838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9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2966</xdr:rowOff>
    </xdr:from>
    <xdr:to>
      <xdr:col>15</xdr:col>
      <xdr:colOff>180340</xdr:colOff>
      <xdr:row>79</xdr:row>
      <xdr:rowOff>38765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75916"/>
          <a:ext cx="1270" cy="140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42592</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7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15</xdr:col>
      <xdr:colOff>92075</xdr:colOff>
      <xdr:row>79</xdr:row>
      <xdr:rowOff>38765</xdr:rowOff>
    </xdr:from>
    <xdr:to>
      <xdr:col>15</xdr:col>
      <xdr:colOff>269875</xdr:colOff>
      <xdr:row>79</xdr:row>
      <xdr:rowOff>38765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121093</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5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185,444</a:t>
          </a:r>
          <a:endParaRPr kumimoji="1" lang="ja-JP" altLang="en-US" sz="1000" b="1">
            <a:latin typeface="ＭＳ Ｐゴシック"/>
          </a:endParaRPr>
        </a:p>
      </xdr:txBody>
    </xdr:sp>
    <xdr:clientData/>
  </xdr:oneCellAnchor>
  <xdr:twoCellAnchor>
    <xdr:from>
      <xdr:col>15</xdr:col>
      <xdr:colOff>92075</xdr:colOff>
      <xdr:row>71</xdr:row>
      <xdr:rowOff>2966</xdr:rowOff>
    </xdr:from>
    <xdr:to>
      <xdr:col>15</xdr:col>
      <xdr:colOff>269875</xdr:colOff>
      <xdr:row>71</xdr:row>
      <xdr:rowOff>2966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75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57305</xdr:rowOff>
    </xdr:from>
    <xdr:to>
      <xdr:col>15</xdr:col>
      <xdr:colOff>180975</xdr:colOff>
      <xdr:row>77</xdr:row>
      <xdr:rowOff>78732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258955"/>
          <a:ext cx="838200" cy="2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159346</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89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9469</xdr:rowOff>
    </xdr:from>
    <xdr:to>
      <xdr:col>15</xdr:col>
      <xdr:colOff>231775</xdr:colOff>
      <xdr:row>77</xdr:row>
      <xdr:rowOff>111069</xdr:rowOff>
    </xdr:to>
    <xdr:sp macro="" textlink="">
      <xdr:nvSpPr>
        <xdr:cNvPr id="408" name="フローチャート : 判断 407">
          <a:extLst>
            <a:ext uri="{FF2B5EF4-FFF2-40B4-BE49-F238E27FC236}">
              <a16:creationId xmlns:a16="http://schemas.microsoft.com/office/drawing/2014/main" id="{00000000-0008-0000-0700-000098010000}"/>
            </a:ext>
          </a:extLst>
        </xdr:cNvPr>
        <xdr:cNvSpPr/>
      </xdr:nvSpPr>
      <xdr:spPr>
        <a:xfrm>
          <a:off x="10426700" y="13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78732</xdr:rowOff>
    </xdr:from>
    <xdr:to>
      <xdr:col>14</xdr:col>
      <xdr:colOff>28575</xdr:colOff>
      <xdr:row>77</xdr:row>
      <xdr:rowOff>126098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280382"/>
          <a:ext cx="889000" cy="4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18827</xdr:rowOff>
    </xdr:from>
    <xdr:to>
      <xdr:col>14</xdr:col>
      <xdr:colOff>79375</xdr:colOff>
      <xdr:row>77</xdr:row>
      <xdr:rowOff>120427</xdr:rowOff>
    </xdr:to>
    <xdr:sp macro="" textlink="">
      <xdr:nvSpPr>
        <xdr:cNvPr id="410" name="フローチャート : 判断 409">
          <a:extLst>
            <a:ext uri="{FF2B5EF4-FFF2-40B4-BE49-F238E27FC236}">
              <a16:creationId xmlns:a16="http://schemas.microsoft.com/office/drawing/2014/main" id="{00000000-0008-0000-0700-00009A010000}"/>
            </a:ext>
          </a:extLst>
        </xdr:cNvPr>
        <xdr:cNvSpPr/>
      </xdr:nvSpPr>
      <xdr:spPr>
        <a:xfrm>
          <a:off x="9588500" y="132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136954</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9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34163</xdr:rowOff>
    </xdr:from>
    <xdr:to>
      <xdr:col>12</xdr:col>
      <xdr:colOff>511175</xdr:colOff>
      <xdr:row>77</xdr:row>
      <xdr:rowOff>126098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2892913"/>
          <a:ext cx="889000" cy="43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113040</xdr:rowOff>
    </xdr:from>
    <xdr:to>
      <xdr:col>12</xdr:col>
      <xdr:colOff>561975</xdr:colOff>
      <xdr:row>77</xdr:row>
      <xdr:rowOff>43190</xdr:rowOff>
    </xdr:to>
    <xdr:sp macro="" textlink="">
      <xdr:nvSpPr>
        <xdr:cNvPr id="413" name="フローチャート : 判断 412">
          <a:extLst>
            <a:ext uri="{FF2B5EF4-FFF2-40B4-BE49-F238E27FC236}">
              <a16:creationId xmlns:a16="http://schemas.microsoft.com/office/drawing/2014/main" id="{00000000-0008-0000-0700-00009D010000}"/>
            </a:ext>
          </a:extLst>
        </xdr:cNvPr>
        <xdr:cNvSpPr/>
      </xdr:nvSpPr>
      <xdr:spPr>
        <a:xfrm>
          <a:off x="8699500" y="1314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59717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9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51,832</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34163</xdr:rowOff>
    </xdr:from>
    <xdr:to>
      <xdr:col>11</xdr:col>
      <xdr:colOff>307975</xdr:colOff>
      <xdr:row>77</xdr:row>
      <xdr:rowOff>163185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2892913"/>
          <a:ext cx="889000" cy="47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23613</xdr:rowOff>
    </xdr:from>
    <xdr:to>
      <xdr:col>11</xdr:col>
      <xdr:colOff>358775</xdr:colOff>
      <xdr:row>77</xdr:row>
      <xdr:rowOff>125213</xdr:rowOff>
    </xdr:to>
    <xdr:sp macro="" textlink="">
      <xdr:nvSpPr>
        <xdr:cNvPr id="416" name="フローチャート : 判断 415">
          <a:extLst>
            <a:ext uri="{FF2B5EF4-FFF2-40B4-BE49-F238E27FC236}">
              <a16:creationId xmlns:a16="http://schemas.microsoft.com/office/drawing/2014/main" id="{00000000-0008-0000-0700-0000A0010000}"/>
            </a:ext>
          </a:extLst>
        </xdr:cNvPr>
        <xdr:cNvSpPr/>
      </xdr:nvSpPr>
      <xdr:spPr>
        <a:xfrm>
          <a:off x="7810500" y="1322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116340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31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74079</xdr:rowOff>
    </xdr:from>
    <xdr:to>
      <xdr:col>10</xdr:col>
      <xdr:colOff>155575</xdr:colOff>
      <xdr:row>78</xdr:row>
      <xdr:rowOff>4229</xdr:rowOff>
    </xdr:to>
    <xdr:sp macro="" textlink="">
      <xdr:nvSpPr>
        <xdr:cNvPr id="418" name="フローチャート : 判断 417">
          <a:extLst>
            <a:ext uri="{FF2B5EF4-FFF2-40B4-BE49-F238E27FC236}">
              <a16:creationId xmlns:a16="http://schemas.microsoft.com/office/drawing/2014/main" id="{00000000-0008-0000-0700-0000A2010000}"/>
            </a:ext>
          </a:extLst>
        </xdr:cNvPr>
        <xdr:cNvSpPr/>
      </xdr:nvSpPr>
      <xdr:spPr>
        <a:xfrm>
          <a:off x="6921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20756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05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6505</xdr:rowOff>
    </xdr:from>
    <xdr:to>
      <xdr:col>15</xdr:col>
      <xdr:colOff>231775</xdr:colOff>
      <xdr:row>77</xdr:row>
      <xdr:rowOff>108105</xdr:rowOff>
    </xdr:to>
    <xdr:sp macro="" textlink="">
      <xdr:nvSpPr>
        <xdr:cNvPr id="425" name="円/楕円 424">
          <a:extLst>
            <a:ext uri="{FF2B5EF4-FFF2-40B4-BE49-F238E27FC236}">
              <a16:creationId xmlns:a16="http://schemas.microsoft.com/office/drawing/2014/main" id="{00000000-0008-0000-0700-0000A9010000}"/>
            </a:ext>
          </a:extLst>
        </xdr:cNvPr>
        <xdr:cNvSpPr/>
      </xdr:nvSpPr>
      <xdr:spPr>
        <a:xfrm>
          <a:off x="10426700" y="1320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29382</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0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43,313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27932</xdr:rowOff>
    </xdr:from>
    <xdr:to>
      <xdr:col>14</xdr:col>
      <xdr:colOff>79375</xdr:colOff>
      <xdr:row>77</xdr:row>
      <xdr:rowOff>129532</xdr:rowOff>
    </xdr:to>
    <xdr:sp macro="" textlink="">
      <xdr:nvSpPr>
        <xdr:cNvPr id="427" name="円/楕円 426">
          <a:extLst>
            <a:ext uri="{FF2B5EF4-FFF2-40B4-BE49-F238E27FC236}">
              <a16:creationId xmlns:a16="http://schemas.microsoft.com/office/drawing/2014/main" id="{00000000-0008-0000-0700-0000AB010000}"/>
            </a:ext>
          </a:extLst>
        </xdr:cNvPr>
        <xdr:cNvSpPr/>
      </xdr:nvSpPr>
      <xdr:spPr>
        <a:xfrm>
          <a:off x="9588500" y="132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120659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3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40,501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75298</xdr:rowOff>
    </xdr:from>
    <xdr:to>
      <xdr:col>12</xdr:col>
      <xdr:colOff>561975</xdr:colOff>
      <xdr:row>78</xdr:row>
      <xdr:rowOff>5448</xdr:rowOff>
    </xdr:to>
    <xdr:sp macro="" textlink="">
      <xdr:nvSpPr>
        <xdr:cNvPr id="429" name="円/楕円 428">
          <a:extLst>
            <a:ext uri="{FF2B5EF4-FFF2-40B4-BE49-F238E27FC236}">
              <a16:creationId xmlns:a16="http://schemas.microsoft.com/office/drawing/2014/main" id="{00000000-0008-0000-0700-0000AD010000}"/>
            </a:ext>
          </a:extLst>
        </xdr:cNvPr>
        <xdr:cNvSpPr/>
      </xdr:nvSpPr>
      <xdr:spPr>
        <a:xfrm>
          <a:off x="8699500" y="1327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168025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36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34,285</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154813</xdr:rowOff>
    </xdr:from>
    <xdr:to>
      <xdr:col>11</xdr:col>
      <xdr:colOff>358775</xdr:colOff>
      <xdr:row>75</xdr:row>
      <xdr:rowOff>84963</xdr:rowOff>
    </xdr:to>
    <xdr:sp macro="" textlink="">
      <xdr:nvSpPr>
        <xdr:cNvPr id="431" name="円/楕円 430">
          <a:extLst>
            <a:ext uri="{FF2B5EF4-FFF2-40B4-BE49-F238E27FC236}">
              <a16:creationId xmlns:a16="http://schemas.microsoft.com/office/drawing/2014/main" id="{00000000-0008-0000-0700-0000AF010000}"/>
            </a:ext>
          </a:extLst>
        </xdr:cNvPr>
        <xdr:cNvSpPr/>
      </xdr:nvSpPr>
      <xdr:spPr>
        <a:xfrm>
          <a:off x="7810500" y="1284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101490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61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91,350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112385</xdr:rowOff>
    </xdr:from>
    <xdr:to>
      <xdr:col>10</xdr:col>
      <xdr:colOff>155575</xdr:colOff>
      <xdr:row>78</xdr:row>
      <xdr:rowOff>42535</xdr:rowOff>
    </xdr:to>
    <xdr:sp macro="" textlink="">
      <xdr:nvSpPr>
        <xdr:cNvPr id="433" name="円/楕円 432">
          <a:extLst>
            <a:ext uri="{FF2B5EF4-FFF2-40B4-BE49-F238E27FC236}">
              <a16:creationId xmlns:a16="http://schemas.microsoft.com/office/drawing/2014/main" id="{00000000-0008-0000-0700-0000B1010000}"/>
            </a:ext>
          </a:extLst>
        </xdr:cNvPr>
        <xdr:cNvSpPr/>
      </xdr:nvSpPr>
      <xdr:spPr>
        <a:xfrm>
          <a:off x="6921500" y="1331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33662</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40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84782</xdr:rowOff>
    </xdr:from>
    <xdr:to>
      <xdr:col>15</xdr:col>
      <xdr:colOff>180340</xdr:colOff>
      <xdr:row>98</xdr:row>
      <xdr:rowOff>171279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15282"/>
          <a:ext cx="1270" cy="1458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3656</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23,423</a:t>
          </a:r>
          <a:endParaRPr kumimoji="1" lang="ja-JP" altLang="en-US" sz="1000" b="1">
            <a:latin typeface="ＭＳ Ｐゴシック"/>
          </a:endParaRPr>
        </a:p>
      </xdr:txBody>
    </xdr:sp>
    <xdr:clientData/>
  </xdr:oneCellAnchor>
  <xdr:twoCellAnchor>
    <xdr:from>
      <xdr:col>15</xdr:col>
      <xdr:colOff>92075</xdr:colOff>
      <xdr:row>98</xdr:row>
      <xdr:rowOff>171279</xdr:rowOff>
    </xdr:from>
    <xdr:to>
      <xdr:col>15</xdr:col>
      <xdr:colOff>269875</xdr:colOff>
      <xdr:row>98</xdr:row>
      <xdr:rowOff>171279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31459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9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788,828</a:t>
          </a:r>
          <a:endParaRPr kumimoji="1" lang="ja-JP" altLang="en-US" sz="1000" b="1">
            <a:latin typeface="ＭＳ Ｐゴシック"/>
          </a:endParaRPr>
        </a:p>
      </xdr:txBody>
    </xdr:sp>
    <xdr:clientData/>
  </xdr:oneCellAnchor>
  <xdr:twoCellAnchor>
    <xdr:from>
      <xdr:col>15</xdr:col>
      <xdr:colOff>92075</xdr:colOff>
      <xdr:row>90</xdr:row>
      <xdr:rowOff>84782</xdr:rowOff>
    </xdr:from>
    <xdr:to>
      <xdr:col>15</xdr:col>
      <xdr:colOff>269875</xdr:colOff>
      <xdr:row>90</xdr:row>
      <xdr:rowOff>84782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1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159028</xdr:rowOff>
    </xdr:from>
    <xdr:to>
      <xdr:col>15</xdr:col>
      <xdr:colOff>180975</xdr:colOff>
      <xdr:row>98</xdr:row>
      <xdr:rowOff>171279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961128"/>
          <a:ext cx="838200" cy="1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110279</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69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87402</xdr:rowOff>
    </xdr:from>
    <xdr:to>
      <xdr:col>15</xdr:col>
      <xdr:colOff>231775</xdr:colOff>
      <xdr:row>98</xdr:row>
      <xdr:rowOff>17552</xdr:rowOff>
    </xdr:to>
    <xdr:sp macro="" textlink="">
      <xdr:nvSpPr>
        <xdr:cNvPr id="465" name="フローチャート : 判断 464">
          <a:extLst>
            <a:ext uri="{FF2B5EF4-FFF2-40B4-BE49-F238E27FC236}">
              <a16:creationId xmlns:a16="http://schemas.microsoft.com/office/drawing/2014/main" id="{00000000-0008-0000-0700-0000D1010000}"/>
            </a:ext>
          </a:extLst>
        </xdr:cNvPr>
        <xdr:cNvSpPr/>
      </xdr:nvSpPr>
      <xdr:spPr>
        <a:xfrm>
          <a:off x="10426700" y="1671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159028</xdr:rowOff>
    </xdr:from>
    <xdr:to>
      <xdr:col>14</xdr:col>
      <xdr:colOff>28575</xdr:colOff>
      <xdr:row>98</xdr:row>
      <xdr:rowOff>170476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961128"/>
          <a:ext cx="889000" cy="1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69743</xdr:rowOff>
    </xdr:from>
    <xdr:to>
      <xdr:col>14</xdr:col>
      <xdr:colOff>79375</xdr:colOff>
      <xdr:row>97</xdr:row>
      <xdr:rowOff>171343</xdr:rowOff>
    </xdr:to>
    <xdr:sp macro="" textlink="">
      <xdr:nvSpPr>
        <xdr:cNvPr id="467" name="フローチャート : 判断 466">
          <a:extLst>
            <a:ext uri="{FF2B5EF4-FFF2-40B4-BE49-F238E27FC236}">
              <a16:creationId xmlns:a16="http://schemas.microsoft.com/office/drawing/2014/main" id="{00000000-0008-0000-0700-0000D3010000}"/>
            </a:ext>
          </a:extLst>
        </xdr:cNvPr>
        <xdr:cNvSpPr/>
      </xdr:nvSpPr>
      <xdr:spPr>
        <a:xfrm>
          <a:off x="95885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16420</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39794" y="1647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170013</xdr:rowOff>
    </xdr:from>
    <xdr:to>
      <xdr:col>12</xdr:col>
      <xdr:colOff>511175</xdr:colOff>
      <xdr:row>98</xdr:row>
      <xdr:rowOff>170476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972113"/>
          <a:ext cx="889000" cy="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18735</xdr:rowOff>
    </xdr:from>
    <xdr:to>
      <xdr:col>12</xdr:col>
      <xdr:colOff>561975</xdr:colOff>
      <xdr:row>97</xdr:row>
      <xdr:rowOff>120335</xdr:rowOff>
    </xdr:to>
    <xdr:sp macro="" textlink="">
      <xdr:nvSpPr>
        <xdr:cNvPr id="470" name="フローチャート : 判断 469">
          <a:extLst>
            <a:ext uri="{FF2B5EF4-FFF2-40B4-BE49-F238E27FC236}">
              <a16:creationId xmlns:a16="http://schemas.microsoft.com/office/drawing/2014/main" id="{00000000-0008-0000-0700-0000D6010000}"/>
            </a:ext>
          </a:extLst>
        </xdr:cNvPr>
        <xdr:cNvSpPr/>
      </xdr:nvSpPr>
      <xdr:spPr>
        <a:xfrm>
          <a:off x="8699500" y="1664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136862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50794" y="1642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166,832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170013</xdr:rowOff>
    </xdr:from>
    <xdr:to>
      <xdr:col>11</xdr:col>
      <xdr:colOff>307975</xdr:colOff>
      <xdr:row>98</xdr:row>
      <xdr:rowOff>170137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972113"/>
          <a:ext cx="889000" cy="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72549</xdr:rowOff>
    </xdr:from>
    <xdr:to>
      <xdr:col>11</xdr:col>
      <xdr:colOff>358775</xdr:colOff>
      <xdr:row>98</xdr:row>
      <xdr:rowOff>2699</xdr:rowOff>
    </xdr:to>
    <xdr:sp macro="" textlink="">
      <xdr:nvSpPr>
        <xdr:cNvPr id="473" name="フローチャート : 判断 472">
          <a:extLst>
            <a:ext uri="{FF2B5EF4-FFF2-40B4-BE49-F238E27FC236}">
              <a16:creationId xmlns:a16="http://schemas.microsoft.com/office/drawing/2014/main" id="{00000000-0008-0000-0700-0000D9010000}"/>
            </a:ext>
          </a:extLst>
        </xdr:cNvPr>
        <xdr:cNvSpPr/>
      </xdr:nvSpPr>
      <xdr:spPr>
        <a:xfrm>
          <a:off x="7810500" y="1670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19226</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61794" y="1647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120870</xdr:rowOff>
    </xdr:from>
    <xdr:to>
      <xdr:col>10</xdr:col>
      <xdr:colOff>155575</xdr:colOff>
      <xdr:row>98</xdr:row>
      <xdr:rowOff>51020</xdr:rowOff>
    </xdr:to>
    <xdr:sp macro="" textlink="">
      <xdr:nvSpPr>
        <xdr:cNvPr id="475" name="フローチャート : 判断 474">
          <a:extLst>
            <a:ext uri="{FF2B5EF4-FFF2-40B4-BE49-F238E27FC236}">
              <a16:creationId xmlns:a16="http://schemas.microsoft.com/office/drawing/2014/main" id="{00000000-0008-0000-0700-0000DB010000}"/>
            </a:ext>
          </a:extLst>
        </xdr:cNvPr>
        <xdr:cNvSpPr/>
      </xdr:nvSpPr>
      <xdr:spPr>
        <a:xfrm>
          <a:off x="6921500" y="167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67547</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672794" y="1652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113,218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120479</xdr:rowOff>
    </xdr:from>
    <xdr:to>
      <xdr:col>15</xdr:col>
      <xdr:colOff>231775</xdr:colOff>
      <xdr:row>99</xdr:row>
      <xdr:rowOff>50629</xdr:rowOff>
    </xdr:to>
    <xdr:sp macro="" textlink="">
      <xdr:nvSpPr>
        <xdr:cNvPr id="482" name="円/楕円 481">
          <a:extLst>
            <a:ext uri="{FF2B5EF4-FFF2-40B4-BE49-F238E27FC236}">
              <a16:creationId xmlns:a16="http://schemas.microsoft.com/office/drawing/2014/main" id="{00000000-0008-0000-0700-0000E2010000}"/>
            </a:ext>
          </a:extLst>
        </xdr:cNvPr>
        <xdr:cNvSpPr/>
      </xdr:nvSpPr>
      <xdr:spPr>
        <a:xfrm>
          <a:off x="10426700" y="1692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35406</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83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23,423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108228</xdr:rowOff>
    </xdr:from>
    <xdr:to>
      <xdr:col>14</xdr:col>
      <xdr:colOff>79375</xdr:colOff>
      <xdr:row>99</xdr:row>
      <xdr:rowOff>38378</xdr:rowOff>
    </xdr:to>
    <xdr:sp macro="" textlink="">
      <xdr:nvSpPr>
        <xdr:cNvPr id="484" name="円/楕円 483">
          <a:extLst>
            <a:ext uri="{FF2B5EF4-FFF2-40B4-BE49-F238E27FC236}">
              <a16:creationId xmlns:a16="http://schemas.microsoft.com/office/drawing/2014/main" id="{00000000-0008-0000-0700-0000E4010000}"/>
            </a:ext>
          </a:extLst>
        </xdr:cNvPr>
        <xdr:cNvSpPr/>
      </xdr:nvSpPr>
      <xdr:spPr>
        <a:xfrm>
          <a:off x="9588500" y="1691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29505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700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29,854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119676</xdr:rowOff>
    </xdr:from>
    <xdr:to>
      <xdr:col>12</xdr:col>
      <xdr:colOff>561975</xdr:colOff>
      <xdr:row>99</xdr:row>
      <xdr:rowOff>49826</xdr:rowOff>
    </xdr:to>
    <xdr:sp macro="" textlink="">
      <xdr:nvSpPr>
        <xdr:cNvPr id="486" name="円/楕円 485">
          <a:extLst>
            <a:ext uri="{FF2B5EF4-FFF2-40B4-BE49-F238E27FC236}">
              <a16:creationId xmlns:a16="http://schemas.microsoft.com/office/drawing/2014/main" id="{00000000-0008-0000-0700-0000E6010000}"/>
            </a:ext>
          </a:extLst>
        </xdr:cNvPr>
        <xdr:cNvSpPr/>
      </xdr:nvSpPr>
      <xdr:spPr>
        <a:xfrm>
          <a:off x="8699500" y="1692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40953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701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23,844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119213</xdr:rowOff>
    </xdr:from>
    <xdr:to>
      <xdr:col>11</xdr:col>
      <xdr:colOff>358775</xdr:colOff>
      <xdr:row>99</xdr:row>
      <xdr:rowOff>49363</xdr:rowOff>
    </xdr:to>
    <xdr:sp macro="" textlink="">
      <xdr:nvSpPr>
        <xdr:cNvPr id="488" name="円/楕円 487">
          <a:extLst>
            <a:ext uri="{FF2B5EF4-FFF2-40B4-BE49-F238E27FC236}">
              <a16:creationId xmlns:a16="http://schemas.microsoft.com/office/drawing/2014/main" id="{00000000-0008-0000-0700-0000E8010000}"/>
            </a:ext>
          </a:extLst>
        </xdr:cNvPr>
        <xdr:cNvSpPr/>
      </xdr:nvSpPr>
      <xdr:spPr>
        <a:xfrm>
          <a:off x="7810500" y="1692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40490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701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24,088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119337</xdr:rowOff>
    </xdr:from>
    <xdr:to>
      <xdr:col>10</xdr:col>
      <xdr:colOff>155575</xdr:colOff>
      <xdr:row>99</xdr:row>
      <xdr:rowOff>49487</xdr:rowOff>
    </xdr:to>
    <xdr:sp macro="" textlink="">
      <xdr:nvSpPr>
        <xdr:cNvPr id="490" name="円/楕円 489">
          <a:extLst>
            <a:ext uri="{FF2B5EF4-FFF2-40B4-BE49-F238E27FC236}">
              <a16:creationId xmlns:a16="http://schemas.microsoft.com/office/drawing/2014/main" id="{00000000-0008-0000-0700-0000EA010000}"/>
            </a:ext>
          </a:extLst>
        </xdr:cNvPr>
        <xdr:cNvSpPr/>
      </xdr:nvSpPr>
      <xdr:spPr>
        <a:xfrm>
          <a:off x="6921500" y="1692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40614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701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156117</xdr:rowOff>
    </xdr:from>
    <xdr:to>
      <xdr:col>23</xdr:col>
      <xdr:colOff>516889</xdr:colOff>
      <xdr:row>38</xdr:row>
      <xdr:rowOff>131996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299617"/>
          <a:ext cx="1269" cy="1347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135823</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5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22,022</a:t>
          </a:r>
          <a:endParaRPr kumimoji="1" lang="ja-JP" altLang="en-US" sz="1000" b="1">
            <a:latin typeface="ＭＳ Ｐゴシック"/>
          </a:endParaRPr>
        </a:p>
      </xdr:txBody>
    </xdr:sp>
    <xdr:clientData/>
  </xdr:oneCellAnchor>
  <xdr:twoCellAnchor>
    <xdr:from>
      <xdr:col>23</xdr:col>
      <xdr:colOff>428625</xdr:colOff>
      <xdr:row>38</xdr:row>
      <xdr:rowOff>131996</xdr:rowOff>
    </xdr:from>
    <xdr:to>
      <xdr:col>23</xdr:col>
      <xdr:colOff>606425</xdr:colOff>
      <xdr:row>38</xdr:row>
      <xdr:rowOff>131996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64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102794</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0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375,691</a:t>
          </a:r>
          <a:endParaRPr kumimoji="1" lang="ja-JP" altLang="en-US" sz="1000" b="1">
            <a:latin typeface="ＭＳ Ｐゴシック"/>
          </a:endParaRPr>
        </a:p>
      </xdr:txBody>
    </xdr:sp>
    <xdr:clientData/>
  </xdr:oneCellAnchor>
  <xdr:twoCellAnchor>
    <xdr:from>
      <xdr:col>23</xdr:col>
      <xdr:colOff>428625</xdr:colOff>
      <xdr:row>30</xdr:row>
      <xdr:rowOff>156117</xdr:rowOff>
    </xdr:from>
    <xdr:to>
      <xdr:col>23</xdr:col>
      <xdr:colOff>606425</xdr:colOff>
      <xdr:row>30</xdr:row>
      <xdr:rowOff>156117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2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111971</xdr:rowOff>
    </xdr:from>
    <xdr:to>
      <xdr:col>23</xdr:col>
      <xdr:colOff>517525</xdr:colOff>
      <xdr:row>38</xdr:row>
      <xdr:rowOff>114455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627071"/>
          <a:ext cx="838200" cy="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2183</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34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150756</xdr:rowOff>
    </xdr:from>
    <xdr:to>
      <xdr:col>23</xdr:col>
      <xdr:colOff>568325</xdr:colOff>
      <xdr:row>38</xdr:row>
      <xdr:rowOff>80905</xdr:rowOff>
    </xdr:to>
    <xdr:sp macro="" textlink="">
      <xdr:nvSpPr>
        <xdr:cNvPr id="522" name="フローチャート : 判断 521">
          <a:extLst>
            <a:ext uri="{FF2B5EF4-FFF2-40B4-BE49-F238E27FC236}">
              <a16:creationId xmlns:a16="http://schemas.microsoft.com/office/drawing/2014/main" id="{00000000-0008-0000-0700-00000A020000}"/>
            </a:ext>
          </a:extLst>
        </xdr:cNvPr>
        <xdr:cNvSpPr/>
      </xdr:nvSpPr>
      <xdr:spPr>
        <a:xfrm>
          <a:off x="162687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114455</xdr:rowOff>
    </xdr:from>
    <xdr:to>
      <xdr:col>22</xdr:col>
      <xdr:colOff>365125</xdr:colOff>
      <xdr:row>38</xdr:row>
      <xdr:rowOff>116269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629555"/>
          <a:ext cx="889000" cy="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99766</xdr:rowOff>
    </xdr:from>
    <xdr:to>
      <xdr:col>22</xdr:col>
      <xdr:colOff>415925</xdr:colOff>
      <xdr:row>38</xdr:row>
      <xdr:rowOff>29916</xdr:rowOff>
    </xdr:to>
    <xdr:sp macro="" textlink="">
      <xdr:nvSpPr>
        <xdr:cNvPr id="524" name="フローチャート : 判断 523">
          <a:extLst>
            <a:ext uri="{FF2B5EF4-FFF2-40B4-BE49-F238E27FC236}">
              <a16:creationId xmlns:a16="http://schemas.microsoft.com/office/drawing/2014/main" id="{00000000-0008-0000-0700-00000C020000}"/>
            </a:ext>
          </a:extLst>
        </xdr:cNvPr>
        <xdr:cNvSpPr/>
      </xdr:nvSpPr>
      <xdr:spPr>
        <a:xfrm>
          <a:off x="154305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46443</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21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91343</xdr:rowOff>
    </xdr:from>
    <xdr:to>
      <xdr:col>21</xdr:col>
      <xdr:colOff>161925</xdr:colOff>
      <xdr:row>38</xdr:row>
      <xdr:rowOff>116269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606443"/>
          <a:ext cx="889000" cy="2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125922</xdr:rowOff>
    </xdr:from>
    <xdr:to>
      <xdr:col>21</xdr:col>
      <xdr:colOff>212725</xdr:colOff>
      <xdr:row>38</xdr:row>
      <xdr:rowOff>56072</xdr:rowOff>
    </xdr:to>
    <xdr:sp macro="" textlink="">
      <xdr:nvSpPr>
        <xdr:cNvPr id="527" name="フローチャート : 判断 526">
          <a:extLst>
            <a:ext uri="{FF2B5EF4-FFF2-40B4-BE49-F238E27FC236}">
              <a16:creationId xmlns:a16="http://schemas.microsoft.com/office/drawing/2014/main" id="{00000000-0008-0000-0700-00000F020000}"/>
            </a:ext>
          </a:extLst>
        </xdr:cNvPr>
        <xdr:cNvSpPr/>
      </xdr:nvSpPr>
      <xdr:spPr>
        <a:xfrm>
          <a:off x="14541500" y="646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72599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24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55,283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91343</xdr:rowOff>
    </xdr:from>
    <xdr:to>
      <xdr:col>19</xdr:col>
      <xdr:colOff>644525</xdr:colOff>
      <xdr:row>38</xdr:row>
      <xdr:rowOff>130788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606443"/>
          <a:ext cx="889000" cy="3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127552</xdr:rowOff>
    </xdr:from>
    <xdr:to>
      <xdr:col>20</xdr:col>
      <xdr:colOff>9525</xdr:colOff>
      <xdr:row>38</xdr:row>
      <xdr:rowOff>57702</xdr:rowOff>
    </xdr:to>
    <xdr:sp macro="" textlink="">
      <xdr:nvSpPr>
        <xdr:cNvPr id="530" name="フローチャート : 判断 529">
          <a:extLst>
            <a:ext uri="{FF2B5EF4-FFF2-40B4-BE49-F238E27FC236}">
              <a16:creationId xmlns:a16="http://schemas.microsoft.com/office/drawing/2014/main" id="{00000000-0008-0000-0700-000012020000}"/>
            </a:ext>
          </a:extLst>
        </xdr:cNvPr>
        <xdr:cNvSpPr/>
      </xdr:nvSpPr>
      <xdr:spPr>
        <a:xfrm>
          <a:off x="13652500" y="64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74229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2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5705</xdr:rowOff>
    </xdr:from>
    <xdr:to>
      <xdr:col>18</xdr:col>
      <xdr:colOff>492125</xdr:colOff>
      <xdr:row>38</xdr:row>
      <xdr:rowOff>107305</xdr:rowOff>
    </xdr:to>
    <xdr:sp macro="" textlink="">
      <xdr:nvSpPr>
        <xdr:cNvPr id="532" name="フローチャート : 判断 531">
          <a:extLst>
            <a:ext uri="{FF2B5EF4-FFF2-40B4-BE49-F238E27FC236}">
              <a16:creationId xmlns:a16="http://schemas.microsoft.com/office/drawing/2014/main" id="{00000000-0008-0000-0700-000014020000}"/>
            </a:ext>
          </a:extLst>
        </xdr:cNvPr>
        <xdr:cNvSpPr/>
      </xdr:nvSpPr>
      <xdr:spPr>
        <a:xfrm>
          <a:off x="12763500" y="652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123832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2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61171</xdr:rowOff>
    </xdr:from>
    <xdr:to>
      <xdr:col>23</xdr:col>
      <xdr:colOff>568325</xdr:colOff>
      <xdr:row>38</xdr:row>
      <xdr:rowOff>162771</xdr:rowOff>
    </xdr:to>
    <xdr:sp macro="" textlink="">
      <xdr:nvSpPr>
        <xdr:cNvPr id="539" name="円/楕円 538">
          <a:extLst>
            <a:ext uri="{FF2B5EF4-FFF2-40B4-BE49-F238E27FC236}">
              <a16:creationId xmlns:a16="http://schemas.microsoft.com/office/drawing/2014/main" id="{00000000-0008-0000-0700-00001B020000}"/>
            </a:ext>
          </a:extLst>
        </xdr:cNvPr>
        <xdr:cNvSpPr/>
      </xdr:nvSpPr>
      <xdr:spPr>
        <a:xfrm>
          <a:off x="16268700" y="657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147548</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49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27,278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63655</xdr:rowOff>
    </xdr:from>
    <xdr:to>
      <xdr:col>22</xdr:col>
      <xdr:colOff>415925</xdr:colOff>
      <xdr:row>38</xdr:row>
      <xdr:rowOff>165255</xdr:rowOff>
    </xdr:to>
    <xdr:sp macro="" textlink="">
      <xdr:nvSpPr>
        <xdr:cNvPr id="541" name="円/楕円 540">
          <a:extLst>
            <a:ext uri="{FF2B5EF4-FFF2-40B4-BE49-F238E27FC236}">
              <a16:creationId xmlns:a16="http://schemas.microsoft.com/office/drawing/2014/main" id="{00000000-0008-0000-0700-00001D020000}"/>
            </a:ext>
          </a:extLst>
        </xdr:cNvPr>
        <xdr:cNvSpPr/>
      </xdr:nvSpPr>
      <xdr:spPr>
        <a:xfrm>
          <a:off x="15430500" y="657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156382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67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26,626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65469</xdr:rowOff>
    </xdr:from>
    <xdr:to>
      <xdr:col>21</xdr:col>
      <xdr:colOff>212725</xdr:colOff>
      <xdr:row>38</xdr:row>
      <xdr:rowOff>167069</xdr:rowOff>
    </xdr:to>
    <xdr:sp macro="" textlink="">
      <xdr:nvSpPr>
        <xdr:cNvPr id="543" name="円/楕円 542">
          <a:extLst>
            <a:ext uri="{FF2B5EF4-FFF2-40B4-BE49-F238E27FC236}">
              <a16:creationId xmlns:a16="http://schemas.microsoft.com/office/drawing/2014/main" id="{00000000-0008-0000-0700-00001F020000}"/>
            </a:ext>
          </a:extLst>
        </xdr:cNvPr>
        <xdr:cNvSpPr/>
      </xdr:nvSpPr>
      <xdr:spPr>
        <a:xfrm>
          <a:off x="14541500" y="658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158196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6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26,150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40543</xdr:rowOff>
    </xdr:from>
    <xdr:to>
      <xdr:col>20</xdr:col>
      <xdr:colOff>9525</xdr:colOff>
      <xdr:row>38</xdr:row>
      <xdr:rowOff>142143</xdr:rowOff>
    </xdr:to>
    <xdr:sp macro="" textlink="">
      <xdr:nvSpPr>
        <xdr:cNvPr id="545" name="円/楕円 544">
          <a:extLst>
            <a:ext uri="{FF2B5EF4-FFF2-40B4-BE49-F238E27FC236}">
              <a16:creationId xmlns:a16="http://schemas.microsoft.com/office/drawing/2014/main" id="{00000000-0008-0000-0700-000021020000}"/>
            </a:ext>
          </a:extLst>
        </xdr:cNvPr>
        <xdr:cNvSpPr/>
      </xdr:nvSpPr>
      <xdr:spPr>
        <a:xfrm>
          <a:off x="13652500" y="655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133270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64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32,692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79988</xdr:rowOff>
    </xdr:from>
    <xdr:to>
      <xdr:col>18</xdr:col>
      <xdr:colOff>492125</xdr:colOff>
      <xdr:row>39</xdr:row>
      <xdr:rowOff>10138</xdr:rowOff>
    </xdr:to>
    <xdr:sp macro="" textlink="">
      <xdr:nvSpPr>
        <xdr:cNvPr id="547" name="円/楕円 546">
          <a:extLst>
            <a:ext uri="{FF2B5EF4-FFF2-40B4-BE49-F238E27FC236}">
              <a16:creationId xmlns:a16="http://schemas.microsoft.com/office/drawing/2014/main" id="{00000000-0008-0000-0700-000023020000}"/>
            </a:ext>
          </a:extLst>
        </xdr:cNvPr>
        <xdr:cNvSpPr/>
      </xdr:nvSpPr>
      <xdr:spPr>
        <a:xfrm>
          <a:off x="12763500" y="659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1265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68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22,339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56,407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13261</xdr:rowOff>
    </xdr:from>
    <xdr:to>
      <xdr:col>23</xdr:col>
      <xdr:colOff>516889</xdr:colOff>
      <xdr:row>59</xdr:row>
      <xdr:rowOff>31104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757211"/>
          <a:ext cx="1269" cy="1389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34931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15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41,507</a:t>
          </a:r>
          <a:endParaRPr kumimoji="1" lang="ja-JP" altLang="en-US" sz="1000" b="1">
            <a:latin typeface="ＭＳ Ｐゴシック"/>
          </a:endParaRPr>
        </a:p>
      </xdr:txBody>
    </xdr:sp>
    <xdr:clientData/>
  </xdr:oneCellAnchor>
  <xdr:twoCellAnchor>
    <xdr:from>
      <xdr:col>23</xdr:col>
      <xdr:colOff>428625</xdr:colOff>
      <xdr:row>59</xdr:row>
      <xdr:rowOff>31104</xdr:rowOff>
    </xdr:from>
    <xdr:to>
      <xdr:col>23</xdr:col>
      <xdr:colOff>606425</xdr:colOff>
      <xdr:row>59</xdr:row>
      <xdr:rowOff>31104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146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131388</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3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892,434</a:t>
          </a:r>
          <a:endParaRPr kumimoji="1" lang="ja-JP" altLang="en-US" sz="1000" b="1">
            <a:latin typeface="ＭＳ Ｐゴシック"/>
          </a:endParaRPr>
        </a:p>
      </xdr:txBody>
    </xdr:sp>
    <xdr:clientData/>
  </xdr:oneCellAnchor>
  <xdr:twoCellAnchor>
    <xdr:from>
      <xdr:col>23</xdr:col>
      <xdr:colOff>428625</xdr:colOff>
      <xdr:row>51</xdr:row>
      <xdr:rowOff>13261</xdr:rowOff>
    </xdr:from>
    <xdr:to>
      <xdr:col>23</xdr:col>
      <xdr:colOff>606425</xdr:colOff>
      <xdr:row>51</xdr:row>
      <xdr:rowOff>13261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75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139609</xdr:rowOff>
    </xdr:from>
    <xdr:to>
      <xdr:col>23</xdr:col>
      <xdr:colOff>517525</xdr:colOff>
      <xdr:row>58</xdr:row>
      <xdr:rowOff>141233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10083709"/>
          <a:ext cx="838200" cy="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67995</xdr:rowOff>
    </xdr:from>
    <xdr:ext cx="599010"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840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106,813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45118</xdr:rowOff>
    </xdr:from>
    <xdr:to>
      <xdr:col>23</xdr:col>
      <xdr:colOff>568325</xdr:colOff>
      <xdr:row>58</xdr:row>
      <xdr:rowOff>146718</xdr:rowOff>
    </xdr:to>
    <xdr:sp macro="" textlink="">
      <xdr:nvSpPr>
        <xdr:cNvPr id="581" name="フローチャート : 判断 580">
          <a:extLst>
            <a:ext uri="{FF2B5EF4-FFF2-40B4-BE49-F238E27FC236}">
              <a16:creationId xmlns:a16="http://schemas.microsoft.com/office/drawing/2014/main" id="{00000000-0008-0000-0700-000045020000}"/>
            </a:ext>
          </a:extLst>
        </xdr:cNvPr>
        <xdr:cNvSpPr/>
      </xdr:nvSpPr>
      <xdr:spPr>
        <a:xfrm>
          <a:off x="16268700" y="998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139609</xdr:rowOff>
    </xdr:from>
    <xdr:to>
      <xdr:col>22</xdr:col>
      <xdr:colOff>365125</xdr:colOff>
      <xdr:row>58</xdr:row>
      <xdr:rowOff>142008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10083709"/>
          <a:ext cx="889000" cy="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62081</xdr:rowOff>
    </xdr:from>
    <xdr:to>
      <xdr:col>22</xdr:col>
      <xdr:colOff>415925</xdr:colOff>
      <xdr:row>58</xdr:row>
      <xdr:rowOff>163681</xdr:rowOff>
    </xdr:to>
    <xdr:sp macro="" textlink="">
      <xdr:nvSpPr>
        <xdr:cNvPr id="583" name="フローチャート : 判断 582">
          <a:extLst>
            <a:ext uri="{FF2B5EF4-FFF2-40B4-BE49-F238E27FC236}">
              <a16:creationId xmlns:a16="http://schemas.microsoft.com/office/drawing/2014/main" id="{00000000-0008-0000-0700-000047020000}"/>
            </a:ext>
          </a:extLst>
        </xdr:cNvPr>
        <xdr:cNvSpPr/>
      </xdr:nvSpPr>
      <xdr:spPr>
        <a:xfrm>
          <a:off x="15430500" y="100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8758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7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142008</xdr:rowOff>
    </xdr:from>
    <xdr:to>
      <xdr:col>21</xdr:col>
      <xdr:colOff>161925</xdr:colOff>
      <xdr:row>58</xdr:row>
      <xdr:rowOff>152214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10086108"/>
          <a:ext cx="889000" cy="1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52585</xdr:rowOff>
    </xdr:from>
    <xdr:to>
      <xdr:col>21</xdr:col>
      <xdr:colOff>212725</xdr:colOff>
      <xdr:row>58</xdr:row>
      <xdr:rowOff>154185</xdr:rowOff>
    </xdr:to>
    <xdr:sp macro="" textlink="">
      <xdr:nvSpPr>
        <xdr:cNvPr id="586" name="フローチャート : 判断 585">
          <a:extLst>
            <a:ext uri="{FF2B5EF4-FFF2-40B4-BE49-F238E27FC236}">
              <a16:creationId xmlns:a16="http://schemas.microsoft.com/office/drawing/2014/main" id="{00000000-0008-0000-0700-00004A020000}"/>
            </a:ext>
          </a:extLst>
        </xdr:cNvPr>
        <xdr:cNvSpPr/>
      </xdr:nvSpPr>
      <xdr:spPr>
        <a:xfrm>
          <a:off x="14541500" y="99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170712</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292794" y="9771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102,240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113023</xdr:rowOff>
    </xdr:from>
    <xdr:to>
      <xdr:col>19</xdr:col>
      <xdr:colOff>644525</xdr:colOff>
      <xdr:row>58</xdr:row>
      <xdr:rowOff>152214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10057123"/>
          <a:ext cx="889000" cy="3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60960</xdr:rowOff>
    </xdr:from>
    <xdr:to>
      <xdr:col>20</xdr:col>
      <xdr:colOff>9525</xdr:colOff>
      <xdr:row>58</xdr:row>
      <xdr:rowOff>162560</xdr:rowOff>
    </xdr:to>
    <xdr:sp macro="" textlink="">
      <xdr:nvSpPr>
        <xdr:cNvPr id="589" name="フローチャート : 判断 588">
          <a:extLst>
            <a:ext uri="{FF2B5EF4-FFF2-40B4-BE49-F238E27FC236}">
              <a16:creationId xmlns:a16="http://schemas.microsoft.com/office/drawing/2014/main" id="{00000000-0008-0000-0700-00004D020000}"/>
            </a:ext>
          </a:extLst>
        </xdr:cNvPr>
        <xdr:cNvSpPr/>
      </xdr:nvSpPr>
      <xdr:spPr>
        <a:xfrm>
          <a:off x="136525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7637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78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61221</xdr:rowOff>
    </xdr:from>
    <xdr:to>
      <xdr:col>18</xdr:col>
      <xdr:colOff>492125</xdr:colOff>
      <xdr:row>58</xdr:row>
      <xdr:rowOff>162821</xdr:rowOff>
    </xdr:to>
    <xdr:sp macro="" textlink="">
      <xdr:nvSpPr>
        <xdr:cNvPr id="591" name="フローチャート : 判断 590">
          <a:extLst>
            <a:ext uri="{FF2B5EF4-FFF2-40B4-BE49-F238E27FC236}">
              <a16:creationId xmlns:a16="http://schemas.microsoft.com/office/drawing/2014/main" id="{00000000-0008-0000-0700-00004F020000}"/>
            </a:ext>
          </a:extLst>
        </xdr:cNvPr>
        <xdr:cNvSpPr/>
      </xdr:nvSpPr>
      <xdr:spPr>
        <a:xfrm>
          <a:off x="12763500" y="100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7898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90433</xdr:rowOff>
    </xdr:from>
    <xdr:to>
      <xdr:col>23</xdr:col>
      <xdr:colOff>568325</xdr:colOff>
      <xdr:row>59</xdr:row>
      <xdr:rowOff>20583</xdr:rowOff>
    </xdr:to>
    <xdr:sp macro="" textlink="">
      <xdr:nvSpPr>
        <xdr:cNvPr id="598" name="円/楕円 597">
          <a:extLst>
            <a:ext uri="{FF2B5EF4-FFF2-40B4-BE49-F238E27FC236}">
              <a16:creationId xmlns:a16="http://schemas.microsoft.com/office/drawing/2014/main" id="{00000000-0008-0000-0700-000056020000}"/>
            </a:ext>
          </a:extLst>
        </xdr:cNvPr>
        <xdr:cNvSpPr/>
      </xdr:nvSpPr>
      <xdr:spPr>
        <a:xfrm>
          <a:off x="16268700" y="1003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23545</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96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79,061</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88809</xdr:rowOff>
    </xdr:from>
    <xdr:to>
      <xdr:col>22</xdr:col>
      <xdr:colOff>415925</xdr:colOff>
      <xdr:row>59</xdr:row>
      <xdr:rowOff>18959</xdr:rowOff>
    </xdr:to>
    <xdr:sp macro="" textlink="">
      <xdr:nvSpPr>
        <xdr:cNvPr id="600" name="円/楕円 599">
          <a:extLst>
            <a:ext uri="{FF2B5EF4-FFF2-40B4-BE49-F238E27FC236}">
              <a16:creationId xmlns:a16="http://schemas.microsoft.com/office/drawing/2014/main" id="{00000000-0008-0000-0700-000058020000}"/>
            </a:ext>
          </a:extLst>
        </xdr:cNvPr>
        <xdr:cNvSpPr/>
      </xdr:nvSpPr>
      <xdr:spPr>
        <a:xfrm>
          <a:off x="15430500" y="1003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10086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1012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80,056</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91208</xdr:rowOff>
    </xdr:from>
    <xdr:to>
      <xdr:col>21</xdr:col>
      <xdr:colOff>212725</xdr:colOff>
      <xdr:row>59</xdr:row>
      <xdr:rowOff>21358</xdr:rowOff>
    </xdr:to>
    <xdr:sp macro="" textlink="">
      <xdr:nvSpPr>
        <xdr:cNvPr id="602" name="円/楕円 601">
          <a:extLst>
            <a:ext uri="{FF2B5EF4-FFF2-40B4-BE49-F238E27FC236}">
              <a16:creationId xmlns:a16="http://schemas.microsoft.com/office/drawing/2014/main" id="{00000000-0008-0000-0700-00005A020000}"/>
            </a:ext>
          </a:extLst>
        </xdr:cNvPr>
        <xdr:cNvSpPr/>
      </xdr:nvSpPr>
      <xdr:spPr>
        <a:xfrm>
          <a:off x="14541500" y="1003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12485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101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78,587</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101414</xdr:rowOff>
    </xdr:from>
    <xdr:to>
      <xdr:col>20</xdr:col>
      <xdr:colOff>9525</xdr:colOff>
      <xdr:row>59</xdr:row>
      <xdr:rowOff>31564</xdr:rowOff>
    </xdr:to>
    <xdr:sp macro="" textlink="">
      <xdr:nvSpPr>
        <xdr:cNvPr id="604" name="円/楕円 603">
          <a:extLst>
            <a:ext uri="{FF2B5EF4-FFF2-40B4-BE49-F238E27FC236}">
              <a16:creationId xmlns:a16="http://schemas.microsoft.com/office/drawing/2014/main" id="{00000000-0008-0000-0700-00005C020000}"/>
            </a:ext>
          </a:extLst>
        </xdr:cNvPr>
        <xdr:cNvSpPr/>
      </xdr:nvSpPr>
      <xdr:spPr>
        <a:xfrm>
          <a:off x="13652500" y="1004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22691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13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72,336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62223</xdr:rowOff>
    </xdr:from>
    <xdr:to>
      <xdr:col>18</xdr:col>
      <xdr:colOff>492125</xdr:colOff>
      <xdr:row>58</xdr:row>
      <xdr:rowOff>163823</xdr:rowOff>
    </xdr:to>
    <xdr:sp macro="" textlink="">
      <xdr:nvSpPr>
        <xdr:cNvPr id="606" name="円/楕円 605">
          <a:extLst>
            <a:ext uri="{FF2B5EF4-FFF2-40B4-BE49-F238E27FC236}">
              <a16:creationId xmlns:a16="http://schemas.microsoft.com/office/drawing/2014/main" id="{00000000-0008-0000-0700-00005E020000}"/>
            </a:ext>
          </a:extLst>
        </xdr:cNvPr>
        <xdr:cNvSpPr/>
      </xdr:nvSpPr>
      <xdr:spPr>
        <a:xfrm>
          <a:off x="12763500" y="100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154950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09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96,338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30111</xdr:rowOff>
    </xdr:from>
    <xdr:to>
      <xdr:col>23</xdr:col>
      <xdr:colOff>516889</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03061"/>
          <a:ext cx="1269" cy="138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148238</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7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71</xdr:row>
      <xdr:rowOff>30111</xdr:rowOff>
    </xdr:from>
    <xdr:to>
      <xdr:col>23</xdr:col>
      <xdr:colOff>606425</xdr:colOff>
      <xdr:row>71</xdr:row>
      <xdr:rowOff>30111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76750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78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53873</xdr:rowOff>
    </xdr:from>
    <xdr:to>
      <xdr:col>23</xdr:col>
      <xdr:colOff>568325</xdr:colOff>
      <xdr:row>78</xdr:row>
      <xdr:rowOff>155473</xdr:rowOff>
    </xdr:to>
    <xdr:sp macro="" textlink="">
      <xdr:nvSpPr>
        <xdr:cNvPr id="638" name="フローチャート : 判断 637">
          <a:extLst>
            <a:ext uri="{FF2B5EF4-FFF2-40B4-BE49-F238E27FC236}">
              <a16:creationId xmlns:a16="http://schemas.microsoft.com/office/drawing/2014/main" id="{00000000-0008-0000-0700-00007E020000}"/>
            </a:ext>
          </a:extLst>
        </xdr:cNvPr>
        <xdr:cNvSpPr/>
      </xdr:nvSpPr>
      <xdr:spPr>
        <a:xfrm>
          <a:off x="16268700" y="1342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11506</xdr:rowOff>
    </xdr:from>
    <xdr:to>
      <xdr:col>22</xdr:col>
      <xdr:colOff>415925</xdr:colOff>
      <xdr:row>78</xdr:row>
      <xdr:rowOff>113106</xdr:rowOff>
    </xdr:to>
    <xdr:sp macro="" textlink="">
      <xdr:nvSpPr>
        <xdr:cNvPr id="640" name="フローチャート : 判断 639">
          <a:extLst>
            <a:ext uri="{FF2B5EF4-FFF2-40B4-BE49-F238E27FC236}">
              <a16:creationId xmlns:a16="http://schemas.microsoft.com/office/drawing/2014/main" id="{00000000-0008-0000-0700-000080020000}"/>
            </a:ext>
          </a:extLst>
        </xdr:cNvPr>
        <xdr:cNvSpPr/>
      </xdr:nvSpPr>
      <xdr:spPr>
        <a:xfrm>
          <a:off x="15430500" y="1338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129633</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15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155587</xdr:rowOff>
    </xdr:from>
    <xdr:to>
      <xdr:col>21</xdr:col>
      <xdr:colOff>212725</xdr:colOff>
      <xdr:row>78</xdr:row>
      <xdr:rowOff>85737</xdr:rowOff>
    </xdr:to>
    <xdr:sp macro="" textlink="">
      <xdr:nvSpPr>
        <xdr:cNvPr id="643" name="フローチャート : 判断 642">
          <a:extLst>
            <a:ext uri="{FF2B5EF4-FFF2-40B4-BE49-F238E27FC236}">
              <a16:creationId xmlns:a16="http://schemas.microsoft.com/office/drawing/2014/main" id="{00000000-0008-0000-0700-000083020000}"/>
            </a:ext>
          </a:extLst>
        </xdr:cNvPr>
        <xdr:cNvSpPr/>
      </xdr:nvSpPr>
      <xdr:spPr>
        <a:xfrm>
          <a:off x="14541500" y="1335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102264</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136830</xdr:rowOff>
    </xdr:from>
    <xdr:to>
      <xdr:col>20</xdr:col>
      <xdr:colOff>9525</xdr:colOff>
      <xdr:row>78</xdr:row>
      <xdr:rowOff>66980</xdr:rowOff>
    </xdr:to>
    <xdr:sp macro="" textlink="">
      <xdr:nvSpPr>
        <xdr:cNvPr id="646" name="フローチャート : 判断 645">
          <a:extLst>
            <a:ext uri="{FF2B5EF4-FFF2-40B4-BE49-F238E27FC236}">
              <a16:creationId xmlns:a16="http://schemas.microsoft.com/office/drawing/2014/main" id="{00000000-0008-0000-0700-000086020000}"/>
            </a:ext>
          </a:extLst>
        </xdr:cNvPr>
        <xdr:cNvSpPr/>
      </xdr:nvSpPr>
      <xdr:spPr>
        <a:xfrm>
          <a:off x="13652500" y="133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83507</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11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76364</xdr:rowOff>
    </xdr:from>
    <xdr:to>
      <xdr:col>18</xdr:col>
      <xdr:colOff>492125</xdr:colOff>
      <xdr:row>78</xdr:row>
      <xdr:rowOff>6514</xdr:rowOff>
    </xdr:to>
    <xdr:sp macro="" textlink="">
      <xdr:nvSpPr>
        <xdr:cNvPr id="648" name="フローチャート : 判断 647">
          <a:extLst>
            <a:ext uri="{FF2B5EF4-FFF2-40B4-BE49-F238E27FC236}">
              <a16:creationId xmlns:a16="http://schemas.microsoft.com/office/drawing/2014/main" id="{00000000-0008-0000-0700-000088020000}"/>
            </a:ext>
          </a:extLst>
        </xdr:cNvPr>
        <xdr:cNvSpPr/>
      </xdr:nvSpPr>
      <xdr:spPr>
        <a:xfrm>
          <a:off x="12763500" y="1327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23041</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05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5" name="円/楕円 654">
          <a:extLst>
            <a:ext uri="{FF2B5EF4-FFF2-40B4-BE49-F238E27FC236}">
              <a16:creationId xmlns:a16="http://schemas.microsoft.com/office/drawing/2014/main" id="{00000000-0008-0000-0700-00008F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7" name="円/楕円 656">
          <a:extLst>
            <a:ext uri="{FF2B5EF4-FFF2-40B4-BE49-F238E27FC236}">
              <a16:creationId xmlns:a16="http://schemas.microsoft.com/office/drawing/2014/main" id="{00000000-0008-0000-0700-000091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9" name="円/楕円 658">
          <a:extLst>
            <a:ext uri="{FF2B5EF4-FFF2-40B4-BE49-F238E27FC236}">
              <a16:creationId xmlns:a16="http://schemas.microsoft.com/office/drawing/2014/main" id="{00000000-0008-0000-0700-000093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1" name="円/楕円 660">
          <a:extLst>
            <a:ext uri="{FF2B5EF4-FFF2-40B4-BE49-F238E27FC236}">
              <a16:creationId xmlns:a16="http://schemas.microsoft.com/office/drawing/2014/main" id="{00000000-0008-0000-0700-000095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3" name="円/楕円 662">
          <a:extLst>
            <a:ext uri="{FF2B5EF4-FFF2-40B4-BE49-F238E27FC236}">
              <a16:creationId xmlns:a16="http://schemas.microsoft.com/office/drawing/2014/main" id="{00000000-0008-0000-0700-000097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130384</xdr:rowOff>
    </xdr:from>
    <xdr:to>
      <xdr:col>23</xdr:col>
      <xdr:colOff>516889</xdr:colOff>
      <xdr:row>99</xdr:row>
      <xdr:rowOff>36083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389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39910</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1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99</xdr:row>
      <xdr:rowOff>36083</xdr:rowOff>
    </xdr:from>
    <xdr:to>
      <xdr:col>23</xdr:col>
      <xdr:colOff>606425</xdr:colOff>
      <xdr:row>99</xdr:row>
      <xdr:rowOff>36083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0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77061</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16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89</xdr:row>
      <xdr:rowOff>130384</xdr:rowOff>
    </xdr:from>
    <xdr:to>
      <xdr:col>23</xdr:col>
      <xdr:colOff>606425</xdr:colOff>
      <xdr:row>89</xdr:row>
      <xdr:rowOff>130384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3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55590</xdr:rowOff>
    </xdr:from>
    <xdr:to>
      <xdr:col>23</xdr:col>
      <xdr:colOff>517525</xdr:colOff>
      <xdr:row>98</xdr:row>
      <xdr:rowOff>74141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857690"/>
          <a:ext cx="838200" cy="1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124865</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12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101988</xdr:rowOff>
    </xdr:from>
    <xdr:to>
      <xdr:col>23</xdr:col>
      <xdr:colOff>568325</xdr:colOff>
      <xdr:row>97</xdr:row>
      <xdr:rowOff>32138</xdr:rowOff>
    </xdr:to>
    <xdr:sp macro="" textlink="">
      <xdr:nvSpPr>
        <xdr:cNvPr id="695" name="フローチャート : 判断 694">
          <a:extLst>
            <a:ext uri="{FF2B5EF4-FFF2-40B4-BE49-F238E27FC236}">
              <a16:creationId xmlns:a16="http://schemas.microsoft.com/office/drawing/2014/main" id="{00000000-0008-0000-0700-0000B7020000}"/>
            </a:ext>
          </a:extLst>
        </xdr:cNvPr>
        <xdr:cNvSpPr/>
      </xdr:nvSpPr>
      <xdr:spPr>
        <a:xfrm>
          <a:off x="162687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74141</xdr:rowOff>
    </xdr:from>
    <xdr:to>
      <xdr:col>22</xdr:col>
      <xdr:colOff>365125</xdr:colOff>
      <xdr:row>98</xdr:row>
      <xdr:rowOff>93042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876241"/>
          <a:ext cx="889000" cy="1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80727</xdr:rowOff>
    </xdr:from>
    <xdr:to>
      <xdr:col>22</xdr:col>
      <xdr:colOff>415925</xdr:colOff>
      <xdr:row>97</xdr:row>
      <xdr:rowOff>10877</xdr:rowOff>
    </xdr:to>
    <xdr:sp macro="" textlink="">
      <xdr:nvSpPr>
        <xdr:cNvPr id="697" name="フローチャート : 判断 696">
          <a:extLst>
            <a:ext uri="{FF2B5EF4-FFF2-40B4-BE49-F238E27FC236}">
              <a16:creationId xmlns:a16="http://schemas.microsoft.com/office/drawing/2014/main" id="{00000000-0008-0000-0700-0000B9020000}"/>
            </a:ext>
          </a:extLst>
        </xdr:cNvPr>
        <xdr:cNvSpPr/>
      </xdr:nvSpPr>
      <xdr:spPr>
        <a:xfrm>
          <a:off x="15430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27404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4" y="1631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93042</xdr:rowOff>
    </xdr:from>
    <xdr:to>
      <xdr:col>21</xdr:col>
      <xdr:colOff>161925</xdr:colOff>
      <xdr:row>98</xdr:row>
      <xdr:rowOff>110790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895142"/>
          <a:ext cx="889000" cy="1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65415</xdr:rowOff>
    </xdr:from>
    <xdr:to>
      <xdr:col>21</xdr:col>
      <xdr:colOff>212725</xdr:colOff>
      <xdr:row>96</xdr:row>
      <xdr:rowOff>167015</xdr:rowOff>
    </xdr:to>
    <xdr:sp macro="" textlink="">
      <xdr:nvSpPr>
        <xdr:cNvPr id="700" name="フローチャート : 判断 699">
          <a:extLst>
            <a:ext uri="{FF2B5EF4-FFF2-40B4-BE49-F238E27FC236}">
              <a16:creationId xmlns:a16="http://schemas.microsoft.com/office/drawing/2014/main" id="{00000000-0008-0000-0700-0000BC020000}"/>
            </a:ext>
          </a:extLst>
        </xdr:cNvPr>
        <xdr:cNvSpPr/>
      </xdr:nvSpPr>
      <xdr:spPr>
        <a:xfrm>
          <a:off x="14541500" y="1652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12092</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4" y="1629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109029</xdr:rowOff>
    </xdr:from>
    <xdr:to>
      <xdr:col>19</xdr:col>
      <xdr:colOff>644525</xdr:colOff>
      <xdr:row>98</xdr:row>
      <xdr:rowOff>110790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911129"/>
          <a:ext cx="889000" cy="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35389</xdr:rowOff>
    </xdr:from>
    <xdr:to>
      <xdr:col>20</xdr:col>
      <xdr:colOff>9525</xdr:colOff>
      <xdr:row>96</xdr:row>
      <xdr:rowOff>136989</xdr:rowOff>
    </xdr:to>
    <xdr:sp macro="" textlink="">
      <xdr:nvSpPr>
        <xdr:cNvPr id="703" name="フローチャート : 判断 702">
          <a:extLst>
            <a:ext uri="{FF2B5EF4-FFF2-40B4-BE49-F238E27FC236}">
              <a16:creationId xmlns:a16="http://schemas.microsoft.com/office/drawing/2014/main" id="{00000000-0008-0000-0700-0000BF020000}"/>
            </a:ext>
          </a:extLst>
        </xdr:cNvPr>
        <xdr:cNvSpPr/>
      </xdr:nvSpPr>
      <xdr:spPr>
        <a:xfrm>
          <a:off x="13652500" y="16494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153516</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4" y="16269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27022</xdr:rowOff>
    </xdr:from>
    <xdr:to>
      <xdr:col>18</xdr:col>
      <xdr:colOff>492125</xdr:colOff>
      <xdr:row>96</xdr:row>
      <xdr:rowOff>128622</xdr:rowOff>
    </xdr:to>
    <xdr:sp macro="" textlink="">
      <xdr:nvSpPr>
        <xdr:cNvPr id="705" name="フローチャート : 判断 704">
          <a:extLst>
            <a:ext uri="{FF2B5EF4-FFF2-40B4-BE49-F238E27FC236}">
              <a16:creationId xmlns:a16="http://schemas.microsoft.com/office/drawing/2014/main" id="{00000000-0008-0000-0700-0000C1020000}"/>
            </a:ext>
          </a:extLst>
        </xdr:cNvPr>
        <xdr:cNvSpPr/>
      </xdr:nvSpPr>
      <xdr:spPr>
        <a:xfrm>
          <a:off x="12763500" y="1648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145149</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4" y="16261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4790</xdr:rowOff>
    </xdr:from>
    <xdr:to>
      <xdr:col>23</xdr:col>
      <xdr:colOff>568325</xdr:colOff>
      <xdr:row>98</xdr:row>
      <xdr:rowOff>106390</xdr:rowOff>
    </xdr:to>
    <xdr:sp macro="" textlink="">
      <xdr:nvSpPr>
        <xdr:cNvPr id="712" name="円/楕円 711">
          <a:extLst>
            <a:ext uri="{FF2B5EF4-FFF2-40B4-BE49-F238E27FC236}">
              <a16:creationId xmlns:a16="http://schemas.microsoft.com/office/drawing/2014/main" id="{00000000-0008-0000-0700-0000C8020000}"/>
            </a:ext>
          </a:extLst>
        </xdr:cNvPr>
        <xdr:cNvSpPr/>
      </xdr:nvSpPr>
      <xdr:spPr>
        <a:xfrm>
          <a:off x="16268700" y="1680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154667</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8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42,076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23341</xdr:rowOff>
    </xdr:from>
    <xdr:to>
      <xdr:col>22</xdr:col>
      <xdr:colOff>415925</xdr:colOff>
      <xdr:row>98</xdr:row>
      <xdr:rowOff>124941</xdr:rowOff>
    </xdr:to>
    <xdr:sp macro="" textlink="">
      <xdr:nvSpPr>
        <xdr:cNvPr id="714" name="円/楕円 713">
          <a:extLst>
            <a:ext uri="{FF2B5EF4-FFF2-40B4-BE49-F238E27FC236}">
              <a16:creationId xmlns:a16="http://schemas.microsoft.com/office/drawing/2014/main" id="{00000000-0008-0000-0700-0000CA020000}"/>
            </a:ext>
          </a:extLst>
        </xdr:cNvPr>
        <xdr:cNvSpPr/>
      </xdr:nvSpPr>
      <xdr:spPr>
        <a:xfrm>
          <a:off x="15430500" y="1682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116068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1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37,207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42242</xdr:rowOff>
    </xdr:from>
    <xdr:to>
      <xdr:col>21</xdr:col>
      <xdr:colOff>212725</xdr:colOff>
      <xdr:row>98</xdr:row>
      <xdr:rowOff>143842</xdr:rowOff>
    </xdr:to>
    <xdr:sp macro="" textlink="">
      <xdr:nvSpPr>
        <xdr:cNvPr id="716" name="円/楕円 715">
          <a:extLst>
            <a:ext uri="{FF2B5EF4-FFF2-40B4-BE49-F238E27FC236}">
              <a16:creationId xmlns:a16="http://schemas.microsoft.com/office/drawing/2014/main" id="{00000000-0008-0000-0700-0000CC020000}"/>
            </a:ext>
          </a:extLst>
        </xdr:cNvPr>
        <xdr:cNvSpPr/>
      </xdr:nvSpPr>
      <xdr:spPr>
        <a:xfrm>
          <a:off x="14541500" y="1684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134969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3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32,246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59990</xdr:rowOff>
    </xdr:from>
    <xdr:to>
      <xdr:col>20</xdr:col>
      <xdr:colOff>9525</xdr:colOff>
      <xdr:row>98</xdr:row>
      <xdr:rowOff>161590</xdr:rowOff>
    </xdr:to>
    <xdr:sp macro="" textlink="">
      <xdr:nvSpPr>
        <xdr:cNvPr id="718" name="円/楕円 717">
          <a:extLst>
            <a:ext uri="{FF2B5EF4-FFF2-40B4-BE49-F238E27FC236}">
              <a16:creationId xmlns:a16="http://schemas.microsoft.com/office/drawing/2014/main" id="{00000000-0008-0000-0700-0000CE020000}"/>
            </a:ext>
          </a:extLst>
        </xdr:cNvPr>
        <xdr:cNvSpPr/>
      </xdr:nvSpPr>
      <xdr:spPr>
        <a:xfrm>
          <a:off x="13652500" y="1686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152717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5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27,588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58229</xdr:rowOff>
    </xdr:from>
    <xdr:to>
      <xdr:col>18</xdr:col>
      <xdr:colOff>492125</xdr:colOff>
      <xdr:row>98</xdr:row>
      <xdr:rowOff>159829</xdr:rowOff>
    </xdr:to>
    <xdr:sp macro="" textlink="">
      <xdr:nvSpPr>
        <xdr:cNvPr id="720" name="円/楕円 719">
          <a:extLst>
            <a:ext uri="{FF2B5EF4-FFF2-40B4-BE49-F238E27FC236}">
              <a16:creationId xmlns:a16="http://schemas.microsoft.com/office/drawing/2014/main" id="{00000000-0008-0000-0700-0000D0020000}"/>
            </a:ext>
          </a:extLst>
        </xdr:cNvPr>
        <xdr:cNvSpPr/>
      </xdr:nvSpPr>
      <xdr:spPr>
        <a:xfrm>
          <a:off x="12763500" y="1686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150956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5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49997</xdr:rowOff>
    </xdr:from>
    <xdr:to>
      <xdr:col>32</xdr:col>
      <xdr:colOff>186689</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193497"/>
          <a:ext cx="1269" cy="146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6235</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2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168124</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49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15,981</a:t>
          </a:r>
          <a:endParaRPr kumimoji="1" lang="ja-JP" altLang="en-US" sz="1000" b="1">
            <a:latin typeface="ＭＳ Ｐゴシック"/>
          </a:endParaRPr>
        </a:p>
      </xdr:txBody>
    </xdr:sp>
    <xdr:clientData/>
  </xdr:oneCellAnchor>
  <xdr:twoCellAnchor>
    <xdr:from>
      <xdr:col>32</xdr:col>
      <xdr:colOff>98425</xdr:colOff>
      <xdr:row>30</xdr:row>
      <xdr:rowOff>49997</xdr:rowOff>
    </xdr:from>
    <xdr:to>
      <xdr:col>32</xdr:col>
      <xdr:colOff>276225</xdr:colOff>
      <xdr:row>30</xdr:row>
      <xdr:rowOff>49997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19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95135</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87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72258</xdr:rowOff>
    </xdr:from>
    <xdr:to>
      <xdr:col>32</xdr:col>
      <xdr:colOff>238125</xdr:colOff>
      <xdr:row>39</xdr:row>
      <xdr:rowOff>2408</xdr:rowOff>
    </xdr:to>
    <xdr:sp macro="" textlink="">
      <xdr:nvSpPr>
        <xdr:cNvPr id="750" name="フローチャート : 判断 749">
          <a:extLst>
            <a:ext uri="{FF2B5EF4-FFF2-40B4-BE49-F238E27FC236}">
              <a16:creationId xmlns:a16="http://schemas.microsoft.com/office/drawing/2014/main" id="{00000000-0008-0000-0700-0000EE020000}"/>
            </a:ext>
          </a:extLst>
        </xdr:cNvPr>
        <xdr:cNvSpPr/>
      </xdr:nvSpPr>
      <xdr:spPr>
        <a:xfrm>
          <a:off x="22110700" y="658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75275</xdr:rowOff>
    </xdr:from>
    <xdr:to>
      <xdr:col>31</xdr:col>
      <xdr:colOff>85725</xdr:colOff>
      <xdr:row>39</xdr:row>
      <xdr:rowOff>5425</xdr:rowOff>
    </xdr:to>
    <xdr:sp macro="" textlink="">
      <xdr:nvSpPr>
        <xdr:cNvPr id="752" name="フローチャート : 判断 751">
          <a:extLst>
            <a:ext uri="{FF2B5EF4-FFF2-40B4-BE49-F238E27FC236}">
              <a16:creationId xmlns:a16="http://schemas.microsoft.com/office/drawing/2014/main" id="{00000000-0008-0000-0700-0000F0020000}"/>
            </a:ext>
          </a:extLst>
        </xdr:cNvPr>
        <xdr:cNvSpPr/>
      </xdr:nvSpPr>
      <xdr:spPr>
        <a:xfrm>
          <a:off x="21272500" y="659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21952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5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75550</xdr:rowOff>
    </xdr:from>
    <xdr:to>
      <xdr:col>29</xdr:col>
      <xdr:colOff>568325</xdr:colOff>
      <xdr:row>39</xdr:row>
      <xdr:rowOff>5700</xdr:rowOff>
    </xdr:to>
    <xdr:sp macro="" textlink="">
      <xdr:nvSpPr>
        <xdr:cNvPr id="755" name="フローチャート : 判断 754">
          <a:extLst>
            <a:ext uri="{FF2B5EF4-FFF2-40B4-BE49-F238E27FC236}">
              <a16:creationId xmlns:a16="http://schemas.microsoft.com/office/drawing/2014/main" id="{00000000-0008-0000-0700-0000F3020000}"/>
            </a:ext>
          </a:extLst>
        </xdr:cNvPr>
        <xdr:cNvSpPr/>
      </xdr:nvSpPr>
      <xdr:spPr>
        <a:xfrm>
          <a:off x="20383500" y="659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22227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65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30835</xdr:rowOff>
    </xdr:from>
    <xdr:to>
      <xdr:col>28</xdr:col>
      <xdr:colOff>365125</xdr:colOff>
      <xdr:row>38</xdr:row>
      <xdr:rowOff>132435</xdr:rowOff>
    </xdr:to>
    <xdr:sp macro="" textlink="">
      <xdr:nvSpPr>
        <xdr:cNvPr id="758" name="フローチャート : 判断 757">
          <a:extLst>
            <a:ext uri="{FF2B5EF4-FFF2-40B4-BE49-F238E27FC236}">
              <a16:creationId xmlns:a16="http://schemas.microsoft.com/office/drawing/2014/main" id="{00000000-0008-0000-0700-0000F6020000}"/>
            </a:ext>
          </a:extLst>
        </xdr:cNvPr>
        <xdr:cNvSpPr/>
      </xdr:nvSpPr>
      <xdr:spPr>
        <a:xfrm>
          <a:off x="19494500" y="654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148963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21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70521</xdr:rowOff>
    </xdr:from>
    <xdr:to>
      <xdr:col>27</xdr:col>
      <xdr:colOff>161925</xdr:colOff>
      <xdr:row>39</xdr:row>
      <xdr:rowOff>671</xdr:rowOff>
    </xdr:to>
    <xdr:sp macro="" textlink="">
      <xdr:nvSpPr>
        <xdr:cNvPr id="760" name="フローチャート : 判断 759">
          <a:extLst>
            <a:ext uri="{FF2B5EF4-FFF2-40B4-BE49-F238E27FC236}">
              <a16:creationId xmlns:a16="http://schemas.microsoft.com/office/drawing/2014/main" id="{00000000-0008-0000-0700-0000F8020000}"/>
            </a:ext>
          </a:extLst>
        </xdr:cNvPr>
        <xdr:cNvSpPr/>
      </xdr:nvSpPr>
      <xdr:spPr>
        <a:xfrm>
          <a:off x="18605500" y="658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17198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60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7" name="円/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50685</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5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9" name="円/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1" name="円/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3" name="円/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5" name="円/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歳出決算総額は、住民一人当たり</a:t>
          </a:r>
          <a:r>
            <a:rPr kumimoji="1" lang="en-US" altLang="ja-JP" sz="1300">
              <a:solidFill>
                <a:schemeClr val="dk1"/>
              </a:solidFill>
              <a:effectLst/>
              <a:latin typeface="+mn-lt"/>
              <a:ea typeface="+mn-ea"/>
              <a:cs typeface="+mn-cs"/>
            </a:rPr>
            <a:t>672,168</a:t>
          </a:r>
          <a:r>
            <a:rPr kumimoji="1" lang="ja-JP" altLang="ja-JP" sz="1300">
              <a:solidFill>
                <a:schemeClr val="dk1"/>
              </a:solidFill>
              <a:effectLst/>
              <a:latin typeface="+mn-lt"/>
              <a:ea typeface="+mn-ea"/>
              <a:cs typeface="+mn-cs"/>
            </a:rPr>
            <a:t>円で、前年度比</a:t>
          </a:r>
          <a:r>
            <a:rPr kumimoji="1" lang="en-US" altLang="ja-JP" sz="1300">
              <a:solidFill>
                <a:schemeClr val="dk1"/>
              </a:solidFill>
              <a:effectLst/>
              <a:latin typeface="+mn-lt"/>
              <a:ea typeface="+mn-ea"/>
              <a:cs typeface="+mn-cs"/>
            </a:rPr>
            <a:t>25,433</a:t>
          </a:r>
          <a:r>
            <a:rPr kumimoji="1" lang="ja-JP" altLang="ja-JP" sz="1300">
              <a:solidFill>
                <a:schemeClr val="dk1"/>
              </a:solidFill>
              <a:effectLst/>
              <a:latin typeface="+mn-lt"/>
              <a:ea typeface="+mn-ea"/>
              <a:cs typeface="+mn-cs"/>
            </a:rPr>
            <a:t>円の増となったが、類似団体平均との比較では</a:t>
          </a:r>
          <a:r>
            <a:rPr kumimoji="1" lang="en-US" altLang="ja-JP" sz="1300">
              <a:solidFill>
                <a:schemeClr val="dk1"/>
              </a:solidFill>
              <a:effectLst/>
              <a:latin typeface="+mn-lt"/>
              <a:ea typeface="+mn-ea"/>
              <a:cs typeface="+mn-cs"/>
            </a:rPr>
            <a:t>405,598</a:t>
          </a:r>
          <a:r>
            <a:rPr kumimoji="1" lang="ja-JP" altLang="ja-JP" sz="1300">
              <a:solidFill>
                <a:schemeClr val="dk1"/>
              </a:solidFill>
              <a:effectLst/>
              <a:latin typeface="+mn-lt"/>
              <a:ea typeface="+mn-ea"/>
              <a:cs typeface="+mn-cs"/>
            </a:rPr>
            <a:t>円下回っており、</a:t>
          </a:r>
          <a:r>
            <a:rPr kumimoji="1" lang="ja-JP" altLang="en-US" sz="1300">
              <a:solidFill>
                <a:schemeClr val="dk1"/>
              </a:solidFill>
              <a:effectLst/>
              <a:latin typeface="+mn-lt"/>
              <a:ea typeface="+mn-ea"/>
              <a:cs typeface="+mn-cs"/>
            </a:rPr>
            <a:t>商工費と労働費以外は</a:t>
          </a:r>
          <a:r>
            <a:rPr kumimoji="1" lang="ja-JP" altLang="ja-JP" sz="1300">
              <a:solidFill>
                <a:schemeClr val="dk1"/>
              </a:solidFill>
              <a:effectLst/>
              <a:latin typeface="+mn-lt"/>
              <a:ea typeface="+mn-ea"/>
              <a:cs typeface="+mn-cs"/>
            </a:rPr>
            <a:t>類似団体を下回っている状況である。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商工費は、住民一人当たり</a:t>
          </a:r>
          <a:r>
            <a:rPr kumimoji="1" lang="en-US" altLang="ja-JP" sz="1300">
              <a:solidFill>
                <a:schemeClr val="dk1"/>
              </a:solidFill>
              <a:effectLst/>
              <a:latin typeface="+mn-lt"/>
              <a:ea typeface="+mn-ea"/>
              <a:cs typeface="+mn-cs"/>
            </a:rPr>
            <a:t>43,313</a:t>
          </a:r>
          <a:r>
            <a:rPr kumimoji="1" lang="ja-JP" altLang="en-US" sz="1300">
              <a:solidFill>
                <a:schemeClr val="dk1"/>
              </a:solidFill>
              <a:effectLst/>
              <a:latin typeface="+mn-lt"/>
              <a:ea typeface="+mn-ea"/>
              <a:cs typeface="+mn-cs"/>
            </a:rPr>
            <a:t>円で、前年度比</a:t>
          </a:r>
          <a:r>
            <a:rPr kumimoji="1" lang="en-US" altLang="ja-JP" sz="1300">
              <a:solidFill>
                <a:schemeClr val="dk1"/>
              </a:solidFill>
              <a:effectLst/>
              <a:latin typeface="+mn-lt"/>
              <a:ea typeface="+mn-ea"/>
              <a:cs typeface="+mn-cs"/>
            </a:rPr>
            <a:t>2,812</a:t>
          </a:r>
          <a:r>
            <a:rPr kumimoji="1" lang="ja-JP" altLang="en-US" sz="1300">
              <a:solidFill>
                <a:schemeClr val="dk1"/>
              </a:solidFill>
              <a:effectLst/>
              <a:latin typeface="+mn-lt"/>
              <a:ea typeface="+mn-ea"/>
              <a:cs typeface="+mn-cs"/>
            </a:rPr>
            <a:t>円の増、類似団体との比較では</a:t>
          </a:r>
          <a:r>
            <a:rPr kumimoji="1" lang="en-US" altLang="ja-JP" sz="1300">
              <a:solidFill>
                <a:schemeClr val="dk1"/>
              </a:solidFill>
              <a:effectLst/>
              <a:latin typeface="+mn-lt"/>
              <a:ea typeface="+mn-ea"/>
              <a:cs typeface="+mn-cs"/>
            </a:rPr>
            <a:t>389</a:t>
          </a:r>
          <a:r>
            <a:rPr kumimoji="1" lang="ja-JP" altLang="en-US" sz="1300">
              <a:solidFill>
                <a:schemeClr val="dk1"/>
              </a:solidFill>
              <a:effectLst/>
              <a:latin typeface="+mn-lt"/>
              <a:ea typeface="+mn-ea"/>
              <a:cs typeface="+mn-cs"/>
            </a:rPr>
            <a:t>円上回っている。観光施設に係る経費が年々増加傾向にあり、今後も大型事業が予定されていることから更に増加していくことが見込まれる。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労働費は、住民一人当たり</a:t>
          </a:r>
          <a:r>
            <a:rPr kumimoji="1" lang="en-US" altLang="ja-JP" sz="1300">
              <a:solidFill>
                <a:schemeClr val="dk1"/>
              </a:solidFill>
              <a:effectLst/>
              <a:latin typeface="+mn-lt"/>
              <a:ea typeface="+mn-ea"/>
              <a:cs typeface="+mn-cs"/>
            </a:rPr>
            <a:t>3,724</a:t>
          </a:r>
          <a:r>
            <a:rPr kumimoji="1" lang="ja-JP" altLang="en-US" sz="1300">
              <a:solidFill>
                <a:schemeClr val="dk1"/>
              </a:solidFill>
              <a:effectLst/>
              <a:latin typeface="+mn-lt"/>
              <a:ea typeface="+mn-ea"/>
              <a:cs typeface="+mn-cs"/>
            </a:rPr>
            <a:t>円で、前年度比</a:t>
          </a:r>
          <a:r>
            <a:rPr kumimoji="1" lang="en-US" altLang="ja-JP" sz="1300">
              <a:solidFill>
                <a:schemeClr val="dk1"/>
              </a:solidFill>
              <a:effectLst/>
              <a:latin typeface="+mn-lt"/>
              <a:ea typeface="+mn-ea"/>
              <a:cs typeface="+mn-cs"/>
            </a:rPr>
            <a:t>1,681</a:t>
          </a:r>
          <a:r>
            <a:rPr kumimoji="1" lang="ja-JP" altLang="en-US" sz="1300">
              <a:solidFill>
                <a:schemeClr val="dk1"/>
              </a:solidFill>
              <a:effectLst/>
              <a:latin typeface="+mn-lt"/>
              <a:ea typeface="+mn-ea"/>
              <a:cs typeface="+mn-cs"/>
            </a:rPr>
            <a:t>円の減となったが、類似団体との比較では</a:t>
          </a:r>
          <a:r>
            <a:rPr kumimoji="1" lang="en-US" altLang="ja-JP" sz="1300">
              <a:solidFill>
                <a:schemeClr val="dk1"/>
              </a:solidFill>
              <a:effectLst/>
              <a:latin typeface="+mn-lt"/>
              <a:ea typeface="+mn-ea"/>
              <a:cs typeface="+mn-cs"/>
            </a:rPr>
            <a:t>2,183</a:t>
          </a:r>
          <a:r>
            <a:rPr kumimoji="1" lang="ja-JP" altLang="en-US" sz="1300">
              <a:solidFill>
                <a:schemeClr val="dk1"/>
              </a:solidFill>
              <a:effectLst/>
              <a:latin typeface="+mn-lt"/>
              <a:ea typeface="+mn-ea"/>
              <a:cs typeface="+mn-cs"/>
            </a:rPr>
            <a:t>円上回っている。これは、生活圏の環境整備により、安心して住みよい環境づくりと新たな雇用機</a:t>
          </a:r>
          <a:r>
            <a:rPr kumimoji="1" lang="ja-JP" altLang="en-US" sz="1300">
              <a:solidFill>
                <a:schemeClr val="tx1"/>
              </a:solidFill>
              <a:effectLst/>
              <a:latin typeface="+mn-lt"/>
              <a:ea typeface="+mn-ea"/>
              <a:cs typeface="+mn-cs"/>
            </a:rPr>
            <a:t>会の</a:t>
          </a:r>
          <a:r>
            <a:rPr kumimoji="1" lang="ja-JP" altLang="en-US" sz="1300">
              <a:solidFill>
                <a:schemeClr val="dk1"/>
              </a:solidFill>
              <a:effectLst/>
              <a:latin typeface="+mn-lt"/>
              <a:ea typeface="+mn-ea"/>
              <a:cs typeface="+mn-cs"/>
            </a:rPr>
            <a:t>創出支援を目的として行う里山等環境整備事業によるものである。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土木費は、住民一人当たりの</a:t>
          </a:r>
          <a:r>
            <a:rPr kumimoji="1" lang="en-US" altLang="ja-JP" sz="1300">
              <a:solidFill>
                <a:schemeClr val="dk1"/>
              </a:solidFill>
              <a:effectLst/>
              <a:latin typeface="+mn-lt"/>
              <a:ea typeface="+mn-ea"/>
              <a:cs typeface="+mn-cs"/>
            </a:rPr>
            <a:t>23,423</a:t>
          </a:r>
          <a:r>
            <a:rPr kumimoji="1" lang="ja-JP" altLang="en-US" sz="1300">
              <a:solidFill>
                <a:schemeClr val="dk1"/>
              </a:solidFill>
              <a:effectLst/>
              <a:latin typeface="+mn-lt"/>
              <a:ea typeface="+mn-ea"/>
              <a:cs typeface="+mn-cs"/>
            </a:rPr>
            <a:t>円で、前年度比</a:t>
          </a:r>
          <a:r>
            <a:rPr kumimoji="1" lang="en-US" altLang="ja-JP" sz="1300">
              <a:solidFill>
                <a:schemeClr val="dk1"/>
              </a:solidFill>
              <a:effectLst/>
              <a:latin typeface="+mn-lt"/>
              <a:ea typeface="+mn-ea"/>
              <a:cs typeface="+mn-cs"/>
            </a:rPr>
            <a:t>6,431</a:t>
          </a:r>
          <a:r>
            <a:rPr kumimoji="1" lang="ja-JP" altLang="en-US" sz="1300">
              <a:solidFill>
                <a:schemeClr val="dk1"/>
              </a:solidFill>
              <a:effectLst/>
              <a:latin typeface="+mn-lt"/>
              <a:ea typeface="+mn-ea"/>
              <a:cs typeface="+mn-cs"/>
            </a:rPr>
            <a:t>円の減と類似団体との比較では最低値となったが、これは事業の繰越によるもので、今後も橋りょうや道路のインフラ施設の長寿命化工事等が続くため増加していくことが見込まれる。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endParaRPr kumimoji="1" lang="en-US" altLang="ja-JP" sz="13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年度に道の駅整備事業等に係る財政需要があったため赤字となっているが、財政調整基金の取り崩しにより実質収支は黒字となっている。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財政調整基金残高については、老朽化した庁舎等の建て替え等に備えるため、優先度の低い事業の実施を見送り決算剰余金を中心に積み立ててきたため増加している。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全ての会計において黒字を維持している。引き続き適正な歳入歳出予算を編成していくことが重要である。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2597791</v>
      </c>
      <c r="BO4" s="381"/>
      <c r="BP4" s="381"/>
      <c r="BQ4" s="381"/>
      <c r="BR4" s="381"/>
      <c r="BS4" s="381"/>
      <c r="BT4" s="381"/>
      <c r="BU4" s="382"/>
      <c r="BV4" s="380">
        <v>2590204</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3.8</v>
      </c>
      <c r="CU4" s="387"/>
      <c r="CV4" s="387"/>
      <c r="CW4" s="387"/>
      <c r="CX4" s="387"/>
      <c r="CY4" s="387"/>
      <c r="CZ4" s="387"/>
      <c r="DA4" s="388"/>
      <c r="DB4" s="386">
        <v>5.3</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2507187</v>
      </c>
      <c r="BO5" s="418"/>
      <c r="BP5" s="418"/>
      <c r="BQ5" s="418"/>
      <c r="BR5" s="418"/>
      <c r="BS5" s="418"/>
      <c r="BT5" s="418"/>
      <c r="BU5" s="419"/>
      <c r="BV5" s="417">
        <v>2455007</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85.1</v>
      </c>
      <c r="CU5" s="415"/>
      <c r="CV5" s="415"/>
      <c r="CW5" s="415"/>
      <c r="CX5" s="415"/>
      <c r="CY5" s="415"/>
      <c r="CZ5" s="415"/>
      <c r="DA5" s="416"/>
      <c r="DB5" s="414">
        <v>88.9</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90604</v>
      </c>
      <c r="BO6" s="418"/>
      <c r="BP6" s="418"/>
      <c r="BQ6" s="418"/>
      <c r="BR6" s="418"/>
      <c r="BS6" s="418"/>
      <c r="BT6" s="418"/>
      <c r="BU6" s="419"/>
      <c r="BV6" s="417">
        <v>135197</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89.1</v>
      </c>
      <c r="CU6" s="455"/>
      <c r="CV6" s="455"/>
      <c r="CW6" s="455"/>
      <c r="CX6" s="455"/>
      <c r="CY6" s="455"/>
      <c r="CZ6" s="455"/>
      <c r="DA6" s="456"/>
      <c r="DB6" s="454">
        <v>94.2</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22349</v>
      </c>
      <c r="BO7" s="418"/>
      <c r="BP7" s="418"/>
      <c r="BQ7" s="418"/>
      <c r="BR7" s="418"/>
      <c r="BS7" s="418"/>
      <c r="BT7" s="418"/>
      <c r="BU7" s="419"/>
      <c r="BV7" s="417">
        <v>39015</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1789956</v>
      </c>
      <c r="CU7" s="418"/>
      <c r="CV7" s="418"/>
      <c r="CW7" s="418"/>
      <c r="CX7" s="418"/>
      <c r="CY7" s="418"/>
      <c r="CZ7" s="418"/>
      <c r="DA7" s="419"/>
      <c r="DB7" s="417">
        <v>1802536</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68255</v>
      </c>
      <c r="BO8" s="418"/>
      <c r="BP8" s="418"/>
      <c r="BQ8" s="418"/>
      <c r="BR8" s="418"/>
      <c r="BS8" s="418"/>
      <c r="BT8" s="418"/>
      <c r="BU8" s="419"/>
      <c r="BV8" s="417">
        <v>96182</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v>
      </c>
      <c r="CU8" s="458"/>
      <c r="CV8" s="458"/>
      <c r="CW8" s="458"/>
      <c r="CX8" s="458"/>
      <c r="CY8" s="458"/>
      <c r="CZ8" s="458"/>
      <c r="DA8" s="459"/>
      <c r="DB8" s="457">
        <v>0.3</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3674</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-27927</v>
      </c>
      <c r="BO9" s="418"/>
      <c r="BP9" s="418"/>
      <c r="BQ9" s="418"/>
      <c r="BR9" s="418"/>
      <c r="BS9" s="418"/>
      <c r="BT9" s="418"/>
      <c r="BU9" s="419"/>
      <c r="BV9" s="417">
        <v>49506</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7.7</v>
      </c>
      <c r="CU9" s="415"/>
      <c r="CV9" s="415"/>
      <c r="CW9" s="415"/>
      <c r="CX9" s="415"/>
      <c r="CY9" s="415"/>
      <c r="CZ9" s="415"/>
      <c r="DA9" s="416"/>
      <c r="DB9" s="414">
        <v>6.8</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3911</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152450</v>
      </c>
      <c r="BO10" s="418"/>
      <c r="BP10" s="418"/>
      <c r="BQ10" s="418"/>
      <c r="BR10" s="418"/>
      <c r="BS10" s="418"/>
      <c r="BT10" s="418"/>
      <c r="BU10" s="419"/>
      <c r="BV10" s="417">
        <v>110811</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3730</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3696</v>
      </c>
      <c r="S13" s="499"/>
      <c r="T13" s="499"/>
      <c r="U13" s="499"/>
      <c r="V13" s="500"/>
      <c r="W13" s="433" t="s">
        <v>124</v>
      </c>
      <c r="X13" s="434"/>
      <c r="Y13" s="434"/>
      <c r="Z13" s="434"/>
      <c r="AA13" s="434"/>
      <c r="AB13" s="424"/>
      <c r="AC13" s="468">
        <v>328</v>
      </c>
      <c r="AD13" s="469"/>
      <c r="AE13" s="469"/>
      <c r="AF13" s="469"/>
      <c r="AG13" s="508"/>
      <c r="AH13" s="468">
        <v>301</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124523</v>
      </c>
      <c r="BO13" s="418"/>
      <c r="BP13" s="418"/>
      <c r="BQ13" s="418"/>
      <c r="BR13" s="418"/>
      <c r="BS13" s="418"/>
      <c r="BT13" s="418"/>
      <c r="BU13" s="419"/>
      <c r="BV13" s="417">
        <v>160317</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5</v>
      </c>
      <c r="CU13" s="415"/>
      <c r="CV13" s="415"/>
      <c r="CW13" s="415"/>
      <c r="CX13" s="415"/>
      <c r="CY13" s="415"/>
      <c r="CZ13" s="415"/>
      <c r="DA13" s="416"/>
      <c r="DB13" s="414">
        <v>4.2</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3796</v>
      </c>
      <c r="S14" s="499"/>
      <c r="T14" s="499"/>
      <c r="U14" s="499"/>
      <c r="V14" s="500"/>
      <c r="W14" s="407"/>
      <c r="X14" s="408"/>
      <c r="Y14" s="408"/>
      <c r="Z14" s="408"/>
      <c r="AA14" s="408"/>
      <c r="AB14" s="397"/>
      <c r="AC14" s="501">
        <v>17.100000000000001</v>
      </c>
      <c r="AD14" s="502"/>
      <c r="AE14" s="502"/>
      <c r="AF14" s="502"/>
      <c r="AG14" s="503"/>
      <c r="AH14" s="501">
        <v>16.100000000000001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3776</v>
      </c>
      <c r="S15" s="499"/>
      <c r="T15" s="499"/>
      <c r="U15" s="499"/>
      <c r="V15" s="500"/>
      <c r="W15" s="433" t="s">
        <v>131</v>
      </c>
      <c r="X15" s="434"/>
      <c r="Y15" s="434"/>
      <c r="Z15" s="434"/>
      <c r="AA15" s="434"/>
      <c r="AB15" s="424"/>
      <c r="AC15" s="468">
        <v>498</v>
      </c>
      <c r="AD15" s="469"/>
      <c r="AE15" s="469"/>
      <c r="AF15" s="469"/>
      <c r="AG15" s="508"/>
      <c r="AH15" s="468">
        <v>510</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472220</v>
      </c>
      <c r="BO15" s="381"/>
      <c r="BP15" s="381"/>
      <c r="BQ15" s="381"/>
      <c r="BR15" s="381"/>
      <c r="BS15" s="381"/>
      <c r="BT15" s="381"/>
      <c r="BU15" s="382"/>
      <c r="BV15" s="380">
        <v>473448</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26</v>
      </c>
      <c r="AD16" s="502"/>
      <c r="AE16" s="502"/>
      <c r="AF16" s="502"/>
      <c r="AG16" s="503"/>
      <c r="AH16" s="501">
        <v>27.4</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1582169</v>
      </c>
      <c r="BO16" s="418"/>
      <c r="BP16" s="418"/>
      <c r="BQ16" s="418"/>
      <c r="BR16" s="418"/>
      <c r="BS16" s="418"/>
      <c r="BT16" s="418"/>
      <c r="BU16" s="419"/>
      <c r="BV16" s="417">
        <v>1574417</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1091</v>
      </c>
      <c r="AD17" s="469"/>
      <c r="AE17" s="469"/>
      <c r="AF17" s="469"/>
      <c r="AG17" s="508"/>
      <c r="AH17" s="468">
        <v>1053</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597448</v>
      </c>
      <c r="BO17" s="418"/>
      <c r="BP17" s="418"/>
      <c r="BQ17" s="418"/>
      <c r="BR17" s="418"/>
      <c r="BS17" s="418"/>
      <c r="BT17" s="418"/>
      <c r="BU17" s="419"/>
      <c r="BV17" s="417">
        <v>598471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64.180000000000007</v>
      </c>
      <c r="M18" s="530"/>
      <c r="N18" s="530"/>
      <c r="O18" s="530"/>
      <c r="P18" s="530"/>
      <c r="Q18" s="530"/>
      <c r="R18" s="531"/>
      <c r="S18" s="531"/>
      <c r="T18" s="531"/>
      <c r="U18" s="531"/>
      <c r="V18" s="532"/>
      <c r="W18" s="435"/>
      <c r="X18" s="436"/>
      <c r="Y18" s="436"/>
      <c r="Z18" s="436"/>
      <c r="AA18" s="436"/>
      <c r="AB18" s="427"/>
      <c r="AC18" s="533">
        <v>56.9</v>
      </c>
      <c r="AD18" s="534"/>
      <c r="AE18" s="534"/>
      <c r="AF18" s="534"/>
      <c r="AG18" s="535"/>
      <c r="AH18" s="533">
        <v>56.5</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1538906</v>
      </c>
      <c r="BO18" s="418"/>
      <c r="BP18" s="418"/>
      <c r="BQ18" s="418"/>
      <c r="BR18" s="418"/>
      <c r="BS18" s="418"/>
      <c r="BT18" s="418"/>
      <c r="BU18" s="419"/>
      <c r="BV18" s="417">
        <v>1631749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57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2048421</v>
      </c>
      <c r="BO19" s="418"/>
      <c r="BP19" s="418"/>
      <c r="BQ19" s="418"/>
      <c r="BR19" s="418"/>
      <c r="BS19" s="418"/>
      <c r="BT19" s="418"/>
      <c r="BU19" s="419"/>
      <c r="BV19" s="417">
        <v>2072103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1167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1328965</v>
      </c>
      <c r="BO23" s="418"/>
      <c r="BP23" s="418"/>
      <c r="BQ23" s="418"/>
      <c r="BR23" s="418"/>
      <c r="BS23" s="418"/>
      <c r="BT23" s="418"/>
      <c r="BU23" s="419"/>
      <c r="BV23" s="417">
        <v>1386653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6200</v>
      </c>
      <c r="R24" s="469"/>
      <c r="S24" s="469"/>
      <c r="T24" s="469"/>
      <c r="U24" s="469"/>
      <c r="V24" s="508"/>
      <c r="W24" s="563"/>
      <c r="X24" s="551"/>
      <c r="Y24" s="552"/>
      <c r="Z24" s="467" t="s">
        <v>155</v>
      </c>
      <c r="AA24" s="447"/>
      <c r="AB24" s="447"/>
      <c r="AC24" s="447"/>
      <c r="AD24" s="447"/>
      <c r="AE24" s="447"/>
      <c r="AF24" s="447"/>
      <c r="AG24" s="448"/>
      <c r="AH24" s="468">
        <v>51</v>
      </c>
      <c r="AI24" s="469"/>
      <c r="AJ24" s="469"/>
      <c r="AK24" s="469"/>
      <c r="AL24" s="508"/>
      <c r="AM24" s="468">
        <v>155907</v>
      </c>
      <c r="AN24" s="469"/>
      <c r="AO24" s="469"/>
      <c r="AP24" s="469"/>
      <c r="AQ24" s="469"/>
      <c r="AR24" s="508"/>
      <c r="AS24" s="468">
        <v>3057</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1328965</v>
      </c>
      <c r="BO24" s="418"/>
      <c r="BP24" s="418"/>
      <c r="BQ24" s="418"/>
      <c r="BR24" s="418"/>
      <c r="BS24" s="418"/>
      <c r="BT24" s="418"/>
      <c r="BU24" s="419"/>
      <c r="BV24" s="417">
        <v>1386653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5230</v>
      </c>
      <c r="R25" s="469"/>
      <c r="S25" s="469"/>
      <c r="T25" s="469"/>
      <c r="U25" s="469"/>
      <c r="V25" s="508"/>
      <c r="W25" s="563"/>
      <c r="X25" s="551"/>
      <c r="Y25" s="552"/>
      <c r="Z25" s="467" t="s">
        <v>158</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t="s">
        <v>121</v>
      </c>
      <c r="BO25" s="381"/>
      <c r="BP25" s="381"/>
      <c r="BQ25" s="381"/>
      <c r="BR25" s="381"/>
      <c r="BS25" s="381"/>
      <c r="BT25" s="381"/>
      <c r="BU25" s="382"/>
      <c r="BV25" s="380" t="s">
        <v>121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5060</v>
      </c>
      <c r="R26" s="469"/>
      <c r="S26" s="469"/>
      <c r="T26" s="469"/>
      <c r="U26" s="469"/>
      <c r="V26" s="508"/>
      <c r="W26" s="563"/>
      <c r="X26" s="551"/>
      <c r="Y26" s="552"/>
      <c r="Z26" s="467" t="s">
        <v>161</v>
      </c>
      <c r="AA26" s="573"/>
      <c r="AB26" s="573"/>
      <c r="AC26" s="573"/>
      <c r="AD26" s="573"/>
      <c r="AE26" s="573"/>
      <c r="AF26" s="573"/>
      <c r="AG26" s="574"/>
      <c r="AH26" s="468">
        <v>2</v>
      </c>
      <c r="AI26" s="469"/>
      <c r="AJ26" s="469"/>
      <c r="AK26" s="469"/>
      <c r="AL26" s="508"/>
      <c r="AM26" s="468" t="s">
        <v>162</v>
      </c>
      <c r="AN26" s="469"/>
      <c r="AO26" s="469"/>
      <c r="AP26" s="469"/>
      <c r="AQ26" s="469"/>
      <c r="AR26" s="508"/>
      <c r="AS26" s="468" t="s">
        <v>162</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164</v>
      </c>
      <c r="F27" s="447"/>
      <c r="G27" s="447"/>
      <c r="H27" s="447"/>
      <c r="I27" s="447"/>
      <c r="J27" s="447"/>
      <c r="K27" s="448"/>
      <c r="L27" s="468">
        <v>1</v>
      </c>
      <c r="M27" s="469"/>
      <c r="N27" s="469"/>
      <c r="O27" s="469"/>
      <c r="P27" s="508"/>
      <c r="Q27" s="468">
        <v>2480</v>
      </c>
      <c r="R27" s="469"/>
      <c r="S27" s="469"/>
      <c r="T27" s="469"/>
      <c r="U27" s="469"/>
      <c r="V27" s="508"/>
      <c r="W27" s="563"/>
      <c r="X27" s="551"/>
      <c r="Y27" s="552"/>
      <c r="Z27" s="467" t="s">
        <v>165</v>
      </c>
      <c r="AA27" s="447"/>
      <c r="AB27" s="447"/>
      <c r="AC27" s="447"/>
      <c r="AD27" s="447"/>
      <c r="AE27" s="447"/>
      <c r="AF27" s="447"/>
      <c r="AG27" s="448"/>
      <c r="AH27" s="468">
        <v>5</v>
      </c>
      <c r="AI27" s="469"/>
      <c r="AJ27" s="469"/>
      <c r="AK27" s="469"/>
      <c r="AL27" s="508"/>
      <c r="AM27" s="468">
        <v>12102</v>
      </c>
      <c r="AN27" s="469"/>
      <c r="AO27" s="469"/>
      <c r="AP27" s="469"/>
      <c r="AQ27" s="469"/>
      <c r="AR27" s="508"/>
      <c r="AS27" s="468">
        <v>2420</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263458</v>
      </c>
      <c r="BO27" s="587"/>
      <c r="BP27" s="587"/>
      <c r="BQ27" s="587"/>
      <c r="BR27" s="587"/>
      <c r="BS27" s="587"/>
      <c r="BT27" s="587"/>
      <c r="BU27" s="588"/>
      <c r="BV27" s="586">
        <v>263458</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167</v>
      </c>
      <c r="F28" s="447"/>
      <c r="G28" s="447"/>
      <c r="H28" s="447"/>
      <c r="I28" s="447"/>
      <c r="J28" s="447"/>
      <c r="K28" s="448"/>
      <c r="L28" s="468">
        <v>1</v>
      </c>
      <c r="M28" s="469"/>
      <c r="N28" s="469"/>
      <c r="O28" s="469"/>
      <c r="P28" s="508"/>
      <c r="Q28" s="468">
        <v>1800</v>
      </c>
      <c r="R28" s="469"/>
      <c r="S28" s="469"/>
      <c r="T28" s="469"/>
      <c r="U28" s="469"/>
      <c r="V28" s="508"/>
      <c r="W28" s="563"/>
      <c r="X28" s="551"/>
      <c r="Y28" s="552"/>
      <c r="Z28" s="467" t="s">
        <v>168</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2158815</v>
      </c>
      <c r="BO28" s="381"/>
      <c r="BP28" s="381"/>
      <c r="BQ28" s="381"/>
      <c r="BR28" s="381"/>
      <c r="BS28" s="381"/>
      <c r="BT28" s="381"/>
      <c r="BU28" s="382"/>
      <c r="BV28" s="380">
        <v>2006365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171</v>
      </c>
      <c r="F29" s="447"/>
      <c r="G29" s="447"/>
      <c r="H29" s="447"/>
      <c r="I29" s="447"/>
      <c r="J29" s="447"/>
      <c r="K29" s="448"/>
      <c r="L29" s="468">
        <v>8</v>
      </c>
      <c r="M29" s="469"/>
      <c r="N29" s="469"/>
      <c r="O29" s="469"/>
      <c r="P29" s="508"/>
      <c r="Q29" s="468">
        <v>1625</v>
      </c>
      <c r="R29" s="469"/>
      <c r="S29" s="469"/>
      <c r="T29" s="469"/>
      <c r="U29" s="469"/>
      <c r="V29" s="508"/>
      <c r="W29" s="564"/>
      <c r="X29" s="565"/>
      <c r="Y29" s="566"/>
      <c r="Z29" s="467" t="s">
        <v>172</v>
      </c>
      <c r="AA29" s="447"/>
      <c r="AB29" s="447"/>
      <c r="AC29" s="447"/>
      <c r="AD29" s="447"/>
      <c r="AE29" s="447"/>
      <c r="AF29" s="447"/>
      <c r="AG29" s="448"/>
      <c r="AH29" s="468">
        <v>56</v>
      </c>
      <c r="AI29" s="469"/>
      <c r="AJ29" s="469"/>
      <c r="AK29" s="469"/>
      <c r="AL29" s="508"/>
      <c r="AM29" s="468">
        <v>168009</v>
      </c>
      <c r="AN29" s="469"/>
      <c r="AO29" s="469"/>
      <c r="AP29" s="469"/>
      <c r="AQ29" s="469"/>
      <c r="AR29" s="508"/>
      <c r="AS29" s="468">
        <v>3000</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143993</v>
      </c>
      <c r="BO29" s="418"/>
      <c r="BP29" s="418"/>
      <c r="BQ29" s="418"/>
      <c r="BR29" s="418"/>
      <c r="BS29" s="418"/>
      <c r="BT29" s="418"/>
      <c r="BU29" s="419"/>
      <c r="BV29" s="417">
        <v>143990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96.3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2094980</v>
      </c>
      <c r="BO30" s="587"/>
      <c r="BP30" s="587"/>
      <c r="BQ30" s="587"/>
      <c r="BR30" s="587"/>
      <c r="BS30" s="587"/>
      <c r="BT30" s="587"/>
      <c r="BU30" s="588"/>
      <c r="BV30" s="586">
        <v>2092273</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吾妻東部衛生施設組合</v>
      </c>
      <c r="BZ34" s="599"/>
      <c r="CA34" s="599"/>
      <c r="CB34" s="599"/>
      <c r="CC34" s="599"/>
      <c r="CD34" s="599"/>
      <c r="CE34" s="599"/>
      <c r="CF34" s="599"/>
      <c r="CG34" s="599"/>
      <c r="CH34" s="599"/>
      <c r="CI34" s="599"/>
      <c r="CJ34" s="599"/>
      <c r="CK34" s="599"/>
      <c r="CL34" s="599"/>
      <c r="CM34" s="599"/>
      <c r="CN34" s="167"/>
      <c r="CO34" s="598">
        <f>IF(CQ34="","",MAX(C34:D43,U34:V43,AM34:AN43,BE34:BF43,BW34:BX43)+1)</f>
        <v>17</v>
      </c>
      <c r="CP34" s="598"/>
      <c r="CQ34" s="599" t="str">
        <f>IF('各会計、関係団体の財政状況及び健全化判断比率'!BS7="","",'各会計、関係団体の財政状況及び健全化判断比率'!BS7)</f>
        <v>たかやま振興公社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農業用水事業特別会計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介護保険特別会計（保険事業勘定）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IF('各会計、関係団体の財政状況及び健全化判断比率'!B33="","",'各会計、関係団体の財政状況及び健全化判断比率'!B33)</f>
        <v>水をきれいにする事業特別会計</v>
      </c>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吾妻広域町村圏振興整備組合（一般会計）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9</v>
      </c>
      <c r="BF36" s="598"/>
      <c r="BG36" s="599" t="str">
        <f>IF('各会計、関係団体の財政状況及び健全化判断比率'!B34="","",'各会計、関係団体の財政状況及び健全化判断比率'!B34)</f>
        <v>土地開発事業特別会計</v>
      </c>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吾妻広域町村圏振興整備組合（病院事業）</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介護保険特別会計（介護サービス事業勘定）</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群馬県後期高齢者医療連合（一般会計）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群馬県後期高齢者医療連合（事業会計）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群馬県市町村総合事務組合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群馬県市町村会館管理組合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4" t="s">
        <v>526</v>
      </c>
      <c r="D34" s="1184"/>
      <c r="E34" s="1185"/>
      <c r="F34" s="32">
        <v>3.89</v>
      </c>
      <c r="G34" s="33">
        <v>3.6</v>
      </c>
      <c r="H34" s="33">
        <v>2.67</v>
      </c>
      <c r="I34" s="33">
        <v>5.29</v>
      </c>
      <c r="J34" s="34">
        <v>3.78</v>
      </c>
      <c r="K34" s="22"/>
      <c r="L34" s="22"/>
      <c r="M34" s="22"/>
      <c r="N34" s="22"/>
      <c r="O34" s="22"/>
      <c r="P34" s="22"/>
    </row>
    <row r="35" spans="1:16" ht="39" customHeight="1" x14ac:dyDescent="0.15">
      <c r="A35" s="22"/>
      <c r="B35" s="35"/>
      <c r="C35" s="1178" t="s">
        <v>527</v>
      </c>
      <c r="D35" s="1179"/>
      <c r="E35" s="1180"/>
      <c r="F35" s="36">
        <v>1.49</v>
      </c>
      <c r="G35" s="37">
        <v>2.0299999999999998</v>
      </c>
      <c r="H35" s="37">
        <v>1.1100000000000001</v>
      </c>
      <c r="I35" s="37">
        <v>1.45</v>
      </c>
      <c r="J35" s="38">
        <v>2.2999999999999998</v>
      </c>
      <c r="K35" s="22"/>
      <c r="L35" s="22"/>
      <c r="M35" s="22"/>
      <c r="N35" s="22"/>
      <c r="O35" s="22"/>
      <c r="P35" s="22"/>
    </row>
    <row r="36" spans="1:16" ht="39" customHeight="1" x14ac:dyDescent="0.15">
      <c r="A36" s="22"/>
      <c r="B36" s="35"/>
      <c r="C36" s="1178" t="s">
        <v>528</v>
      </c>
      <c r="D36" s="1179"/>
      <c r="E36" s="1180"/>
      <c r="F36" s="36">
        <v>0.97</v>
      </c>
      <c r="G36" s="37">
        <v>1.1100000000000001</v>
      </c>
      <c r="H36" s="37">
        <v>1.1200000000000001</v>
      </c>
      <c r="I36" s="37">
        <v>0.85</v>
      </c>
      <c r="J36" s="38">
        <v>1.23</v>
      </c>
      <c r="K36" s="22"/>
      <c r="L36" s="22"/>
      <c r="M36" s="22"/>
      <c r="N36" s="22"/>
      <c r="O36" s="22"/>
      <c r="P36" s="22"/>
    </row>
    <row r="37" spans="1:16" ht="39" customHeight="1" x14ac:dyDescent="0.15">
      <c r="A37" s="22"/>
      <c r="B37" s="35"/>
      <c r="C37" s="1178" t="s">
        <v>529</v>
      </c>
      <c r="D37" s="1179"/>
      <c r="E37" s="1180"/>
      <c r="F37" s="36">
        <v>0.68</v>
      </c>
      <c r="G37" s="37">
        <v>0.05</v>
      </c>
      <c r="H37" s="37">
        <v>0.39</v>
      </c>
      <c r="I37" s="37">
        <v>0.34</v>
      </c>
      <c r="J37" s="38">
        <v>0.2</v>
      </c>
      <c r="K37" s="22"/>
      <c r="L37" s="22"/>
      <c r="M37" s="22"/>
      <c r="N37" s="22"/>
      <c r="O37" s="22"/>
      <c r="P37" s="22"/>
    </row>
    <row r="38" spans="1:16" ht="39" customHeight="1" x14ac:dyDescent="0.15">
      <c r="A38" s="22"/>
      <c r="B38" s="35"/>
      <c r="C38" s="1178" t="s">
        <v>530</v>
      </c>
      <c r="D38" s="1179"/>
      <c r="E38" s="1180"/>
      <c r="F38" s="36">
        <v>0.23</v>
      </c>
      <c r="G38" s="37">
        <v>0.3</v>
      </c>
      <c r="H38" s="37">
        <v>0.18</v>
      </c>
      <c r="I38" s="37">
        <v>0.11</v>
      </c>
      <c r="J38" s="38">
        <v>0.14000000000000001</v>
      </c>
      <c r="K38" s="22"/>
      <c r="L38" s="22"/>
      <c r="M38" s="22"/>
      <c r="N38" s="22"/>
      <c r="O38" s="22"/>
      <c r="P38" s="22"/>
    </row>
    <row r="39" spans="1:16" ht="39" customHeight="1" x14ac:dyDescent="0.15">
      <c r="A39" s="22"/>
      <c r="B39" s="35"/>
      <c r="C39" s="1178" t="s">
        <v>531</v>
      </c>
      <c r="D39" s="1179"/>
      <c r="E39" s="1180"/>
      <c r="F39" s="36">
        <v>0.22</v>
      </c>
      <c r="G39" s="37">
        <v>0.23</v>
      </c>
      <c r="H39" s="37">
        <v>0.11</v>
      </c>
      <c r="I39" s="37">
        <v>0.06</v>
      </c>
      <c r="J39" s="38">
        <v>0.1</v>
      </c>
      <c r="K39" s="22"/>
      <c r="L39" s="22"/>
      <c r="M39" s="22"/>
      <c r="N39" s="22"/>
      <c r="O39" s="22"/>
      <c r="P39" s="22"/>
    </row>
    <row r="40" spans="1:16" ht="39" customHeight="1" x14ac:dyDescent="0.15">
      <c r="A40" s="22"/>
      <c r="B40" s="35"/>
      <c r="C40" s="1178" t="s">
        <v>532</v>
      </c>
      <c r="D40" s="1179"/>
      <c r="E40" s="1180"/>
      <c r="F40" s="36">
        <v>0.23</v>
      </c>
      <c r="G40" s="37">
        <v>0.17</v>
      </c>
      <c r="H40" s="37">
        <v>0.11</v>
      </c>
      <c r="I40" s="37">
        <v>0.01</v>
      </c>
      <c r="J40" s="38">
        <v>0.04</v>
      </c>
      <c r="K40" s="22"/>
      <c r="L40" s="22"/>
      <c r="M40" s="22"/>
      <c r="N40" s="22"/>
      <c r="O40" s="22"/>
      <c r="P40" s="22"/>
    </row>
    <row r="41" spans="1:16" ht="39" customHeight="1" x14ac:dyDescent="0.15">
      <c r="A41" s="22"/>
      <c r="B41" s="35"/>
      <c r="C41" s="1178" t="s">
        <v>533</v>
      </c>
      <c r="D41" s="1179"/>
      <c r="E41" s="1180"/>
      <c r="F41" s="36">
        <v>0.02</v>
      </c>
      <c r="G41" s="37">
        <v>0.14000000000000001</v>
      </c>
      <c r="H41" s="37">
        <v>0.02</v>
      </c>
      <c r="I41" s="37">
        <v>0.03</v>
      </c>
      <c r="J41" s="38">
        <v>0.02</v>
      </c>
      <c r="K41" s="22"/>
      <c r="L41" s="22"/>
      <c r="M41" s="22"/>
      <c r="N41" s="22"/>
      <c r="O41" s="22"/>
      <c r="P41" s="22"/>
    </row>
    <row r="42" spans="1:16" ht="39" customHeight="1" x14ac:dyDescent="0.15">
      <c r="A42" s="22"/>
      <c r="B42" s="39"/>
      <c r="C42" s="1178" t="s">
        <v>534</v>
      </c>
      <c r="D42" s="1179"/>
      <c r="E42" s="1180"/>
      <c r="F42" s="36" t="s">
        <v>480</v>
      </c>
      <c r="G42" s="37" t="s">
        <v>480</v>
      </c>
      <c r="H42" s="37" t="s">
        <v>480</v>
      </c>
      <c r="I42" s="37" t="s">
        <v>480</v>
      </c>
      <c r="J42" s="38" t="s">
        <v>480</v>
      </c>
      <c r="K42" s="22"/>
      <c r="L42" s="22"/>
      <c r="M42" s="22"/>
      <c r="N42" s="22"/>
      <c r="O42" s="22"/>
      <c r="P42" s="22"/>
    </row>
    <row r="43" spans="1:16" ht="39" customHeight="1" thickBot="1" x14ac:dyDescent="0.2">
      <c r="A43" s="22"/>
      <c r="B43" s="40"/>
      <c r="C43" s="1181" t="s">
        <v>535</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111</v>
      </c>
      <c r="L45" s="60">
        <v>108</v>
      </c>
      <c r="M45" s="60">
        <v>125</v>
      </c>
      <c r="N45" s="60">
        <v>141</v>
      </c>
      <c r="O45" s="61">
        <v>157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x14ac:dyDescent="0.15">
      <c r="A48" s="48"/>
      <c r="B48" s="1196"/>
      <c r="C48" s="1197"/>
      <c r="D48" s="62"/>
      <c r="E48" s="1188" t="s">
        <v>15</v>
      </c>
      <c r="F48" s="1188"/>
      <c r="G48" s="1188"/>
      <c r="H48" s="1188"/>
      <c r="I48" s="1188"/>
      <c r="J48" s="1189"/>
      <c r="K48" s="63">
        <v>83</v>
      </c>
      <c r="L48" s="64">
        <v>84</v>
      </c>
      <c r="M48" s="64">
        <v>90</v>
      </c>
      <c r="N48" s="64">
        <v>88</v>
      </c>
      <c r="O48" s="65">
        <v>90</v>
      </c>
      <c r="P48" s="48"/>
      <c r="Q48" s="48"/>
      <c r="R48" s="48"/>
      <c r="S48" s="48"/>
      <c r="T48" s="48"/>
      <c r="U48" s="48"/>
    </row>
    <row r="49" spans="1:21" ht="30.75" customHeight="1" x14ac:dyDescent="0.15">
      <c r="A49" s="48"/>
      <c r="B49" s="1196"/>
      <c r="C49" s="1197"/>
      <c r="D49" s="62"/>
      <c r="E49" s="1188" t="s">
        <v>16</v>
      </c>
      <c r="F49" s="1188"/>
      <c r="G49" s="1188"/>
      <c r="H49" s="1188"/>
      <c r="I49" s="1188"/>
      <c r="J49" s="1189"/>
      <c r="K49" s="63">
        <v>11</v>
      </c>
      <c r="L49" s="64">
        <v>12</v>
      </c>
      <c r="M49" s="64">
        <v>13</v>
      </c>
      <c r="N49" s="64">
        <v>15</v>
      </c>
      <c r="O49" s="65">
        <v>11</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480</v>
      </c>
      <c r="L50" s="64" t="s">
        <v>480</v>
      </c>
      <c r="M50" s="64" t="s">
        <v>480</v>
      </c>
      <c r="N50" s="64" t="s">
        <v>480</v>
      </c>
      <c r="O50" s="65" t="s">
        <v>480</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480</v>
      </c>
      <c r="L51" s="64" t="s">
        <v>480</v>
      </c>
      <c r="M51" s="64" t="s">
        <v>480</v>
      </c>
      <c r="N51" s="64" t="s">
        <v>480</v>
      </c>
      <c r="O51" s="65" t="s">
        <v>480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157</v>
      </c>
      <c r="L52" s="64">
        <v>153</v>
      </c>
      <c r="M52" s="64">
        <v>159</v>
      </c>
      <c r="N52" s="64">
        <v>161</v>
      </c>
      <c r="O52" s="65">
        <v>166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48</v>
      </c>
      <c r="L53" s="69">
        <v>51</v>
      </c>
      <c r="M53" s="69">
        <v>69</v>
      </c>
      <c r="N53" s="69">
        <v>83</v>
      </c>
      <c r="O53" s="70">
        <v>92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4"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02" t="s">
        <v>24</v>
      </c>
      <c r="C41" s="1203"/>
      <c r="D41" s="81"/>
      <c r="E41" s="1208" t="s">
        <v>25</v>
      </c>
      <c r="F41" s="1208"/>
      <c r="G41" s="1208"/>
      <c r="H41" s="1209"/>
      <c r="I41" s="82">
        <v>1377</v>
      </c>
      <c r="J41" s="83">
        <v>1424</v>
      </c>
      <c r="K41" s="83">
        <v>1414</v>
      </c>
      <c r="L41" s="83">
        <v>1387</v>
      </c>
      <c r="M41" s="84">
        <v>1329</v>
      </c>
    </row>
    <row r="42" spans="2:13" ht="27.75" customHeight="1" x14ac:dyDescent="0.15">
      <c r="B42" s="1204"/>
      <c r="C42" s="1205"/>
      <c r="D42" s="85"/>
      <c r="E42" s="1210" t="s">
        <v>26</v>
      </c>
      <c r="F42" s="1210"/>
      <c r="G42" s="1210"/>
      <c r="H42" s="1211"/>
      <c r="I42" s="86" t="s">
        <v>480</v>
      </c>
      <c r="J42" s="87" t="s">
        <v>480</v>
      </c>
      <c r="K42" s="87" t="s">
        <v>480</v>
      </c>
      <c r="L42" s="87" t="s">
        <v>480</v>
      </c>
      <c r="M42" s="88" t="s">
        <v>480</v>
      </c>
    </row>
    <row r="43" spans="2:13" ht="27.75" customHeight="1" x14ac:dyDescent="0.15">
      <c r="B43" s="1204"/>
      <c r="C43" s="1205"/>
      <c r="D43" s="85"/>
      <c r="E43" s="1210" t="s">
        <v>27</v>
      </c>
      <c r="F43" s="1210"/>
      <c r="G43" s="1210"/>
      <c r="H43" s="1211"/>
      <c r="I43" s="86">
        <v>1159</v>
      </c>
      <c r="J43" s="87">
        <v>1393</v>
      </c>
      <c r="K43" s="87">
        <v>1346</v>
      </c>
      <c r="L43" s="87">
        <v>1290</v>
      </c>
      <c r="M43" s="88">
        <v>1236</v>
      </c>
    </row>
    <row r="44" spans="2:13" ht="27.75" customHeight="1" x14ac:dyDescent="0.15">
      <c r="B44" s="1204"/>
      <c r="C44" s="1205"/>
      <c r="D44" s="85"/>
      <c r="E44" s="1210" t="s">
        <v>28</v>
      </c>
      <c r="F44" s="1210"/>
      <c r="G44" s="1210"/>
      <c r="H44" s="1211"/>
      <c r="I44" s="86">
        <v>97</v>
      </c>
      <c r="J44" s="87">
        <v>94</v>
      </c>
      <c r="K44" s="87">
        <v>99</v>
      </c>
      <c r="L44" s="87">
        <v>92</v>
      </c>
      <c r="M44" s="88">
        <v>79</v>
      </c>
    </row>
    <row r="45" spans="2:13" ht="27.75" customHeight="1" x14ac:dyDescent="0.15">
      <c r="B45" s="1204"/>
      <c r="C45" s="1205"/>
      <c r="D45" s="85"/>
      <c r="E45" s="1210" t="s">
        <v>29</v>
      </c>
      <c r="F45" s="1210"/>
      <c r="G45" s="1210"/>
      <c r="H45" s="1211"/>
      <c r="I45" s="86">
        <v>668</v>
      </c>
      <c r="J45" s="87">
        <v>694</v>
      </c>
      <c r="K45" s="87">
        <v>668</v>
      </c>
      <c r="L45" s="87">
        <v>622</v>
      </c>
      <c r="M45" s="88">
        <v>620</v>
      </c>
    </row>
    <row r="46" spans="2:13" ht="27.75" customHeight="1" x14ac:dyDescent="0.15">
      <c r="B46" s="1204"/>
      <c r="C46" s="1205"/>
      <c r="D46" s="89"/>
      <c r="E46" s="1210" t="s">
        <v>30</v>
      </c>
      <c r="F46" s="1210"/>
      <c r="G46" s="1210"/>
      <c r="H46" s="1211"/>
      <c r="I46" s="86" t="s">
        <v>480</v>
      </c>
      <c r="J46" s="87" t="s">
        <v>480</v>
      </c>
      <c r="K46" s="87" t="s">
        <v>480</v>
      </c>
      <c r="L46" s="87" t="s">
        <v>480</v>
      </c>
      <c r="M46" s="88">
        <v>2</v>
      </c>
    </row>
    <row r="47" spans="2:13" ht="27.75" customHeight="1" x14ac:dyDescent="0.15">
      <c r="B47" s="1204"/>
      <c r="C47" s="1205"/>
      <c r="D47" s="90"/>
      <c r="E47" s="1212" t="s">
        <v>31</v>
      </c>
      <c r="F47" s="1213"/>
      <c r="G47" s="1213"/>
      <c r="H47" s="1214"/>
      <c r="I47" s="86" t="s">
        <v>480</v>
      </c>
      <c r="J47" s="87" t="s">
        <v>480</v>
      </c>
      <c r="K47" s="87" t="s">
        <v>480</v>
      </c>
      <c r="L47" s="87" t="s">
        <v>480</v>
      </c>
      <c r="M47" s="88" t="s">
        <v>480</v>
      </c>
    </row>
    <row r="48" spans="2:13" ht="27.75" customHeight="1" x14ac:dyDescent="0.15">
      <c r="B48" s="1204"/>
      <c r="C48" s="1205"/>
      <c r="D48" s="85"/>
      <c r="E48" s="1210" t="s">
        <v>32</v>
      </c>
      <c r="F48" s="1210"/>
      <c r="G48" s="1210"/>
      <c r="H48" s="1211"/>
      <c r="I48" s="86" t="s">
        <v>480</v>
      </c>
      <c r="J48" s="87" t="s">
        <v>480</v>
      </c>
      <c r="K48" s="87" t="s">
        <v>480</v>
      </c>
      <c r="L48" s="87" t="s">
        <v>480</v>
      </c>
      <c r="M48" s="88" t="s">
        <v>480</v>
      </c>
    </row>
    <row r="49" spans="2:13" ht="27.75" customHeight="1" x14ac:dyDescent="0.15">
      <c r="B49" s="1206"/>
      <c r="C49" s="1207"/>
      <c r="D49" s="85"/>
      <c r="E49" s="1210" t="s">
        <v>33</v>
      </c>
      <c r="F49" s="1210"/>
      <c r="G49" s="1210"/>
      <c r="H49" s="1211"/>
      <c r="I49" s="86" t="s">
        <v>480</v>
      </c>
      <c r="J49" s="87" t="s">
        <v>480</v>
      </c>
      <c r="K49" s="87" t="s">
        <v>480</v>
      </c>
      <c r="L49" s="87" t="s">
        <v>480</v>
      </c>
      <c r="M49" s="88" t="s">
        <v>480</v>
      </c>
    </row>
    <row r="50" spans="2:13" ht="27.75" customHeight="1" x14ac:dyDescent="0.15">
      <c r="B50" s="1215" t="s">
        <v>34</v>
      </c>
      <c r="C50" s="1216"/>
      <c r="D50" s="91"/>
      <c r="E50" s="1210" t="s">
        <v>35</v>
      </c>
      <c r="F50" s="1210"/>
      <c r="G50" s="1210"/>
      <c r="H50" s="1211"/>
      <c r="I50" s="86">
        <v>4533</v>
      </c>
      <c r="J50" s="87">
        <v>4359</v>
      </c>
      <c r="K50" s="87">
        <v>4412</v>
      </c>
      <c r="L50" s="87">
        <v>4530</v>
      </c>
      <c r="M50" s="88">
        <v>4646</v>
      </c>
    </row>
    <row r="51" spans="2:13" ht="27.75" customHeight="1" x14ac:dyDescent="0.15">
      <c r="B51" s="1204"/>
      <c r="C51" s="1205"/>
      <c r="D51" s="85"/>
      <c r="E51" s="1210" t="s">
        <v>36</v>
      </c>
      <c r="F51" s="1210"/>
      <c r="G51" s="1210"/>
      <c r="H51" s="1211"/>
      <c r="I51" s="86">
        <v>5</v>
      </c>
      <c r="J51" s="87" t="s">
        <v>480</v>
      </c>
      <c r="K51" s="87" t="s">
        <v>480</v>
      </c>
      <c r="L51" s="87" t="s">
        <v>480</v>
      </c>
      <c r="M51" s="88" t="s">
        <v>480</v>
      </c>
    </row>
    <row r="52" spans="2:13" ht="27.75" customHeight="1" x14ac:dyDescent="0.15">
      <c r="B52" s="1206"/>
      <c r="C52" s="1207"/>
      <c r="D52" s="85"/>
      <c r="E52" s="1210" t="s">
        <v>37</v>
      </c>
      <c r="F52" s="1210"/>
      <c r="G52" s="1210"/>
      <c r="H52" s="1211"/>
      <c r="I52" s="86">
        <v>1957</v>
      </c>
      <c r="J52" s="87">
        <v>1974</v>
      </c>
      <c r="K52" s="87">
        <v>1961</v>
      </c>
      <c r="L52" s="87">
        <v>1934</v>
      </c>
      <c r="M52" s="88">
        <v>1882</v>
      </c>
    </row>
    <row r="53" spans="2:13" ht="27.75" customHeight="1" thickBot="1" x14ac:dyDescent="0.2">
      <c r="B53" s="1217" t="s">
        <v>21</v>
      </c>
      <c r="C53" s="1218"/>
      <c r="D53" s="92"/>
      <c r="E53" s="1219" t="s">
        <v>38</v>
      </c>
      <c r="F53" s="1219"/>
      <c r="G53" s="1219"/>
      <c r="H53" s="1220"/>
      <c r="I53" s="93">
        <v>-3194</v>
      </c>
      <c r="J53" s="94">
        <v>-2729</v>
      </c>
      <c r="K53" s="94">
        <v>-2845</v>
      </c>
      <c r="L53" s="94">
        <v>-3073</v>
      </c>
      <c r="M53" s="95">
        <v>-3263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D4D31-4BD7-4D0F-A1B3-A3A1D28F3EBA}">
  <sheetPr>
    <pageSetUpPr fitToPage="1"/>
  </sheetPr>
  <dimension ref="A1:WVY191"/>
  <sheetViews>
    <sheetView showGridLines="0" topLeftCell="D1"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549</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550</v>
      </c>
    </row>
    <row r="50" spans="1:17" x14ac:dyDescent="0.15">
      <c r="B50" s="250"/>
      <c r="C50" s="246"/>
      <c r="D50" s="246"/>
      <c r="E50" s="246"/>
      <c r="F50" s="246"/>
      <c r="G50" s="1244"/>
      <c r="H50" s="1245"/>
      <c r="I50" s="1245"/>
      <c r="J50" s="1246"/>
      <c r="K50" s="356" t="s">
        <v>520</v>
      </c>
      <c r="L50" s="356" t="s">
        <v>521</v>
      </c>
      <c r="M50" s="356" t="s">
        <v>522</v>
      </c>
      <c r="N50" s="356" t="s">
        <v>523</v>
      </c>
      <c r="O50" s="356" t="s">
        <v>524</v>
      </c>
    </row>
    <row r="51" spans="1:17" x14ac:dyDescent="0.15">
      <c r="B51" s="250"/>
      <c r="C51" s="246"/>
      <c r="D51" s="246"/>
      <c r="E51" s="246"/>
      <c r="F51" s="246"/>
      <c r="G51" s="1247" t="s">
        <v>551</v>
      </c>
      <c r="H51" s="1248"/>
      <c r="I51" s="1253" t="s">
        <v>552</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553</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554</v>
      </c>
      <c r="H55" s="1228"/>
      <c r="I55" s="1233" t="s">
        <v>552</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553</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555</v>
      </c>
      <c r="C63" s="246"/>
      <c r="D63" s="246"/>
      <c r="E63" s="246"/>
      <c r="F63" s="246"/>
      <c r="G63" s="246"/>
      <c r="H63" s="246"/>
      <c r="I63" s="246"/>
      <c r="J63" s="246"/>
      <c r="K63" s="246"/>
      <c r="L63" s="246"/>
      <c r="M63" s="246"/>
      <c r="N63" s="246"/>
      <c r="O63" s="246"/>
    </row>
    <row r="64" spans="1:17" x14ac:dyDescent="0.15">
      <c r="B64" s="250"/>
      <c r="C64" s="246"/>
      <c r="D64" s="246"/>
      <c r="E64" s="246"/>
      <c r="F64" s="246"/>
      <c r="G64" s="353" t="s">
        <v>549</v>
      </c>
      <c r="I64" s="354"/>
      <c r="J64" s="354"/>
      <c r="K64" s="354"/>
      <c r="L64" s="246"/>
      <c r="M64" s="246"/>
      <c r="N64" s="246"/>
      <c r="O64" s="246"/>
    </row>
    <row r="65" spans="2:30" x14ac:dyDescent="0.15">
      <c r="B65" s="250"/>
      <c r="C65" s="246"/>
      <c r="D65" s="246"/>
      <c r="E65" s="246"/>
      <c r="F65" s="246"/>
      <c r="G65" s="1235" t="s">
        <v>558</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556</v>
      </c>
      <c r="I71" s="370"/>
      <c r="J71" s="366"/>
      <c r="K71" s="366"/>
      <c r="L71" s="367"/>
      <c r="M71" s="366"/>
      <c r="N71" s="367"/>
      <c r="O71" s="368"/>
    </row>
    <row r="72" spans="2:30" x14ac:dyDescent="0.15">
      <c r="B72" s="250"/>
      <c r="C72" s="246"/>
      <c r="D72" s="246"/>
      <c r="E72" s="246"/>
      <c r="F72" s="246"/>
      <c r="G72" s="1244"/>
      <c r="H72" s="1245"/>
      <c r="I72" s="1245"/>
      <c r="J72" s="1246"/>
      <c r="K72" s="356" t="s">
        <v>520</v>
      </c>
      <c r="L72" s="356" t="s">
        <v>521</v>
      </c>
      <c r="M72" s="356" t="s">
        <v>522</v>
      </c>
      <c r="N72" s="356" t="s">
        <v>523</v>
      </c>
      <c r="O72" s="356" t="s">
        <v>524</v>
      </c>
    </row>
    <row r="73" spans="2:30" x14ac:dyDescent="0.15">
      <c r="B73" s="250"/>
      <c r="C73" s="246"/>
      <c r="D73" s="246"/>
      <c r="E73" s="246"/>
      <c r="F73" s="246"/>
      <c r="G73" s="1247" t="s">
        <v>551</v>
      </c>
      <c r="H73" s="1248"/>
      <c r="I73" s="1253" t="s">
        <v>552</v>
      </c>
      <c r="J73" s="1253"/>
      <c r="K73" s="1234"/>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557</v>
      </c>
      <c r="J75" s="1233"/>
      <c r="K75" s="1225">
        <v>2.2000000000000002</v>
      </c>
      <c r="L75" s="1225">
        <v>2.9</v>
      </c>
      <c r="M75" s="1225">
        <v>3.5</v>
      </c>
      <c r="N75" s="1225">
        <v>4.2</v>
      </c>
      <c r="O75" s="1225">
        <v>5</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554</v>
      </c>
      <c r="H77" s="1228"/>
      <c r="I77" s="1233" t="s">
        <v>552</v>
      </c>
      <c r="J77" s="1233"/>
      <c r="K77" s="1234">
        <v>0</v>
      </c>
      <c r="L77" s="1234">
        <v>0</v>
      </c>
      <c r="M77" s="1221">
        <v>0</v>
      </c>
      <c r="N77" s="1221">
        <v>0</v>
      </c>
      <c r="O77" s="1221">
        <v>0</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557</v>
      </c>
      <c r="J79" s="1223"/>
      <c r="K79" s="1224">
        <v>8.5</v>
      </c>
      <c r="L79" s="1224">
        <v>7.9</v>
      </c>
      <c r="M79" s="1224">
        <v>6.9</v>
      </c>
      <c r="N79" s="1224">
        <v>7.2</v>
      </c>
      <c r="O79" s="1224">
        <v>6</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72C2A-E8EE-4308-86DC-B9BAE9E8A118}">
  <sheetPr>
    <pageSetUpPr fitToPage="1"/>
  </sheetPr>
  <dimension ref="A1:AH135"/>
  <sheetViews>
    <sheetView showGridLines="0" tabSelected="1" topLeftCell="B83"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A8712-FA46-49AA-8145-72F8C5EE3FD6}">
  <sheetPr>
    <pageSetUpPr fitToPage="1"/>
  </sheetPr>
  <dimension ref="A1:AH135"/>
  <sheetViews>
    <sheetView showGridLines="0" zoomScale="50" zoomScaleNormal="5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69779</v>
      </c>
      <c r="E3" s="118"/>
      <c r="F3" s="119">
        <v>221823</v>
      </c>
      <c r="G3" s="120"/>
      <c r="H3" s="121"/>
    </row>
    <row r="4" spans="1:8" x14ac:dyDescent="0.15">
      <c r="A4" s="122"/>
      <c r="B4" s="123"/>
      <c r="C4" s="124"/>
      <c r="D4" s="125">
        <v>60785</v>
      </c>
      <c r="E4" s="126"/>
      <c r="F4" s="127">
        <v>104431</v>
      </c>
      <c r="G4" s="128"/>
      <c r="H4" s="129"/>
    </row>
    <row r="5" spans="1:8" x14ac:dyDescent="0.15">
      <c r="A5" s="110" t="s">
        <v>514</v>
      </c>
      <c r="B5" s="115"/>
      <c r="C5" s="116"/>
      <c r="D5" s="117">
        <v>178278</v>
      </c>
      <c r="E5" s="118"/>
      <c r="F5" s="119">
        <v>263041</v>
      </c>
      <c r="G5" s="120"/>
      <c r="H5" s="121"/>
    </row>
    <row r="6" spans="1:8" x14ac:dyDescent="0.15">
      <c r="A6" s="122"/>
      <c r="B6" s="123"/>
      <c r="C6" s="124"/>
      <c r="D6" s="125">
        <v>177541</v>
      </c>
      <c r="E6" s="126"/>
      <c r="F6" s="127">
        <v>103171</v>
      </c>
      <c r="G6" s="128"/>
      <c r="H6" s="129"/>
    </row>
    <row r="7" spans="1:8" x14ac:dyDescent="0.15">
      <c r="A7" s="110" t="s">
        <v>515</v>
      </c>
      <c r="B7" s="115"/>
      <c r="C7" s="116"/>
      <c r="D7" s="117">
        <v>64283</v>
      </c>
      <c r="E7" s="118"/>
      <c r="F7" s="119">
        <v>272886</v>
      </c>
      <c r="G7" s="120"/>
      <c r="H7" s="121"/>
    </row>
    <row r="8" spans="1:8" x14ac:dyDescent="0.15">
      <c r="A8" s="122"/>
      <c r="B8" s="123"/>
      <c r="C8" s="124"/>
      <c r="D8" s="125">
        <v>64283</v>
      </c>
      <c r="E8" s="126"/>
      <c r="F8" s="127">
        <v>125724</v>
      </c>
      <c r="G8" s="128"/>
      <c r="H8" s="129"/>
    </row>
    <row r="9" spans="1:8" x14ac:dyDescent="0.15">
      <c r="A9" s="110" t="s">
        <v>516</v>
      </c>
      <c r="B9" s="115"/>
      <c r="C9" s="116"/>
      <c r="D9" s="117">
        <v>70360</v>
      </c>
      <c r="E9" s="118"/>
      <c r="F9" s="119">
        <v>245039</v>
      </c>
      <c r="G9" s="120"/>
      <c r="H9" s="121"/>
    </row>
    <row r="10" spans="1:8" x14ac:dyDescent="0.15">
      <c r="A10" s="122"/>
      <c r="B10" s="123"/>
      <c r="C10" s="124"/>
      <c r="D10" s="125">
        <v>60263</v>
      </c>
      <c r="E10" s="126"/>
      <c r="F10" s="127">
        <v>108922</v>
      </c>
      <c r="G10" s="128"/>
      <c r="H10" s="129"/>
    </row>
    <row r="11" spans="1:8" x14ac:dyDescent="0.15">
      <c r="A11" s="110" t="s">
        <v>517</v>
      </c>
      <c r="B11" s="115"/>
      <c r="C11" s="116"/>
      <c r="D11" s="117">
        <v>81230</v>
      </c>
      <c r="E11" s="118"/>
      <c r="F11" s="119">
        <v>237994</v>
      </c>
      <c r="G11" s="120"/>
      <c r="H11" s="121"/>
    </row>
    <row r="12" spans="1:8" x14ac:dyDescent="0.15">
      <c r="A12" s="122"/>
      <c r="B12" s="123"/>
      <c r="C12" s="130"/>
      <c r="D12" s="125">
        <v>50401</v>
      </c>
      <c r="E12" s="126"/>
      <c r="F12" s="127">
        <v>110361</v>
      </c>
      <c r="G12" s="128"/>
      <c r="H12" s="129"/>
    </row>
    <row r="13" spans="1:8" x14ac:dyDescent="0.15">
      <c r="A13" s="110"/>
      <c r="B13" s="115"/>
      <c r="C13" s="131"/>
      <c r="D13" s="132">
        <v>92786</v>
      </c>
      <c r="E13" s="133"/>
      <c r="F13" s="134">
        <v>248157</v>
      </c>
      <c r="G13" s="135"/>
      <c r="H13" s="121"/>
    </row>
    <row r="14" spans="1:8" x14ac:dyDescent="0.15">
      <c r="A14" s="122"/>
      <c r="B14" s="123"/>
      <c r="C14" s="124"/>
      <c r="D14" s="125">
        <v>82655</v>
      </c>
      <c r="E14" s="126"/>
      <c r="F14" s="127">
        <v>110522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3.92</v>
      </c>
      <c r="C19" s="136">
        <f>ROUND(VALUE(SUBSTITUTE(実質収支比率等に係る経年分析!G$48,"▲","-")),2)</f>
        <v>3.75</v>
      </c>
      <c r="D19" s="136">
        <f>ROUND(VALUE(SUBSTITUTE(実質収支比率等に係る経年分析!H$48,"▲","-")),2)</f>
        <v>2.7</v>
      </c>
      <c r="E19" s="136">
        <f>ROUND(VALUE(SUBSTITUTE(実質収支比率等に係る経年分析!I$48,"▲","-")),2)</f>
        <v>5.34</v>
      </c>
      <c r="F19" s="136">
        <f>ROUND(VALUE(SUBSTITUTE(実質収支比率等に係る経年分析!J$48,"▲","-")),2)</f>
        <v>3.81</v>
      </c>
    </row>
    <row r="20" spans="1:11" x14ac:dyDescent="0.15">
      <c r="A20" s="136" t="s">
        <v>43</v>
      </c>
      <c r="B20" s="136">
        <f>ROUND(VALUE(SUBSTITUTE(実質収支比率等に係る経年分析!F$47,"▲","-")),2)</f>
        <v>109.94</v>
      </c>
      <c r="C20" s="136">
        <f>ROUND(VALUE(SUBSTITUTE(実質収支比率等に係る経年分析!G$47,"▲","-")),2)</f>
        <v>105.15</v>
      </c>
      <c r="D20" s="136">
        <f>ROUND(VALUE(SUBSTITUTE(実質収支比率等に係る経年分析!H$47,"▲","-")),2)</f>
        <v>109.49</v>
      </c>
      <c r="E20" s="136">
        <f>ROUND(VALUE(SUBSTITUTE(実質収支比率等に係る経年分析!I$47,"▲","-")),2)</f>
        <v>111.31</v>
      </c>
      <c r="F20" s="136">
        <f>ROUND(VALUE(SUBSTITUTE(実質収支比率等に係る経年分析!J$47,"▲","-")),2)</f>
        <v>120.61</v>
      </c>
    </row>
    <row r="21" spans="1:11" x14ac:dyDescent="0.15">
      <c r="A21" s="136" t="s">
        <v>44</v>
      </c>
      <c r="B21" s="136">
        <f>IF(ISNUMBER(VALUE(SUBSTITUTE(実質収支比率等に係る経年分析!F$49,"▲","-"))),ROUND(VALUE(SUBSTITUTE(実質収支比率等に係る経年分析!F$49,"▲","-")),2),NA())</f>
        <v>3.6</v>
      </c>
      <c r="C21" s="136">
        <f>IF(ISNUMBER(VALUE(SUBSTITUTE(実質収支比率等に係る経年分析!G$49,"▲","-"))),ROUND(VALUE(SUBSTITUTE(実質収支比率等に係る経年分析!G$49,"▲","-")),2),NA())</f>
        <v>-5.19</v>
      </c>
      <c r="D21" s="136">
        <f>IF(ISNUMBER(VALUE(SUBSTITUTE(実質収支比率等に係る経年分析!H$49,"▲","-"))),ROUND(VALUE(SUBSTITUTE(実質収支比率等に係る経年分析!H$49,"▲","-")),2),NA())</f>
        <v>2.2000000000000002</v>
      </c>
      <c r="E21" s="136">
        <f>IF(ISNUMBER(VALUE(SUBSTITUTE(実質収支比率等に係る経年分析!I$49,"▲","-"))),ROUND(VALUE(SUBSTITUTE(実質収支比率等に係る経年分析!I$49,"▲","-")),2),NA())</f>
        <v>8.89</v>
      </c>
      <c r="F21" s="136">
        <f>IF(ISNUMBER(VALUE(SUBSTITUTE(実質収支比率等に係る経年分析!J$49,"▲","-"))),ROUND(VALUE(SUBSTITUTE(実質収支比率等に係る経年分析!J$49,"▲","-")),2),NA())</f>
        <v>6.96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農業用水事業特別会計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0.14000000000000001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0.02</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0.17</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0.04</v>
      </c>
    </row>
    <row r="31" spans="1:11" x14ac:dyDescent="0.15">
      <c r="A31" s="137" t="str">
        <f>IF(連結実質赤字比率に係る赤字・黒字の構成分析!C$39="",NA(),連結実質赤字比率に係る赤字・黒字の構成分析!C$39)</f>
        <v>簡易水道事業特別会計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v>
      </c>
    </row>
    <row r="32" spans="1:11" x14ac:dyDescent="0.15">
      <c r="A32" s="137" t="str">
        <f>IF(連結実質赤字比率に係る赤字・黒字の構成分析!C$38="",NA(),連結実質赤字比率に係る赤字・黒字の構成分析!C$38)</f>
        <v>水をきれいにする事業特別会計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0.14000000000000001</v>
      </c>
    </row>
    <row r="33" spans="1:16" x14ac:dyDescent="0.15">
      <c r="A33" s="137" t="str">
        <f>IF(連結実質赤字比率に係る赤字・黒字の構成分析!C$37="",NA(),連結実質赤字比率に係る赤字・黒字の構成分析!C$37)</f>
        <v>土地開発事業特別会計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v>
      </c>
    </row>
    <row r="34" spans="1:16" x14ac:dyDescent="0.15">
      <c r="A34" s="137" t="str">
        <f>IF(連結実質赤字比率に係る赤字・黒字の構成分析!C$36="",NA(),連結実質赤字比率に係る赤字・黒字の構成分析!C$36)</f>
        <v>介護保険特別会計（保険事業勘定）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0.97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1.1100000000000001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1.1200000000000001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0.85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1.23</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1.49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2.0299999999999998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1.1100000000000001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1.45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2.2999999999999998</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3.89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2.67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5.29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3.78</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157</v>
      </c>
      <c r="E42" s="138"/>
      <c r="F42" s="138"/>
      <c r="G42" s="138">
        <f>'実質公債費比率（分子）の構造'!L$52</f>
        <v>153</v>
      </c>
      <c r="H42" s="138"/>
      <c r="I42" s="138"/>
      <c r="J42" s="138">
        <f>'実質公債費比率（分子）の構造'!M$52</f>
        <v>159</v>
      </c>
      <c r="K42" s="138"/>
      <c r="L42" s="138"/>
      <c r="M42" s="138">
        <f>'実質公債費比率（分子）の構造'!N$52</f>
        <v>161</v>
      </c>
      <c r="N42" s="138"/>
      <c r="O42" s="138"/>
      <c r="P42" s="138">
        <f>'実質公債費比率（分子）の構造'!O$52</f>
        <v>166</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11</v>
      </c>
      <c r="C45" s="138"/>
      <c r="D45" s="138"/>
      <c r="E45" s="138">
        <f>'実質公債費比率（分子）の構造'!L$49</f>
        <v>12</v>
      </c>
      <c r="F45" s="138"/>
      <c r="G45" s="138"/>
      <c r="H45" s="138">
        <f>'実質公債費比率（分子）の構造'!M$49</f>
        <v>13</v>
      </c>
      <c r="I45" s="138"/>
      <c r="J45" s="138"/>
      <c r="K45" s="138">
        <f>'実質公債費比率（分子）の構造'!N$49</f>
        <v>15</v>
      </c>
      <c r="L45" s="138"/>
      <c r="M45" s="138"/>
      <c r="N45" s="138">
        <f>'実質公債費比率（分子）の構造'!O$49</f>
        <v>11</v>
      </c>
      <c r="O45" s="138"/>
      <c r="P45" s="138"/>
    </row>
    <row r="46" spans="1:16" x14ac:dyDescent="0.15">
      <c r="A46" s="138" t="s">
        <v>55</v>
      </c>
      <c r="B46" s="138">
        <f>'実質公債費比率（分子）の構造'!K$48</f>
        <v>83</v>
      </c>
      <c r="C46" s="138"/>
      <c r="D46" s="138"/>
      <c r="E46" s="138">
        <f>'実質公債費比率（分子）の構造'!L$48</f>
        <v>84</v>
      </c>
      <c r="F46" s="138"/>
      <c r="G46" s="138"/>
      <c r="H46" s="138">
        <f>'実質公債費比率（分子）の構造'!M$48</f>
        <v>90</v>
      </c>
      <c r="I46" s="138"/>
      <c r="J46" s="138"/>
      <c r="K46" s="138">
        <f>'実質公債費比率（分子）の構造'!N$48</f>
        <v>88</v>
      </c>
      <c r="L46" s="138"/>
      <c r="M46" s="138"/>
      <c r="N46" s="138">
        <f>'実質公債費比率（分子）の構造'!O$48</f>
        <v>90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111</v>
      </c>
      <c r="C49" s="138"/>
      <c r="D49" s="138"/>
      <c r="E49" s="138">
        <f>'実質公債費比率（分子）の構造'!L$45</f>
        <v>108</v>
      </c>
      <c r="F49" s="138"/>
      <c r="G49" s="138"/>
      <c r="H49" s="138">
        <f>'実質公債費比率（分子）の構造'!M$45</f>
        <v>125</v>
      </c>
      <c r="I49" s="138"/>
      <c r="J49" s="138"/>
      <c r="K49" s="138">
        <f>'実質公債費比率（分子）の構造'!N$45</f>
        <v>141</v>
      </c>
      <c r="L49" s="138"/>
      <c r="M49" s="138"/>
      <c r="N49" s="138">
        <f>'実質公債費比率（分子）の構造'!O$45</f>
        <v>157</v>
      </c>
      <c r="O49" s="138"/>
      <c r="P49" s="138"/>
    </row>
    <row r="50" spans="1:16" x14ac:dyDescent="0.15">
      <c r="A50" s="138" t="s">
        <v>59</v>
      </c>
      <c r="B50" s="138" t="e">
        <f>NA()</f>
        <v>#N/A</v>
      </c>
      <c r="C50" s="138">
        <f>IF(ISNUMBER('実質公債費比率（分子）の構造'!K$53),'実質公債費比率（分子）の構造'!K$53,NA())</f>
        <v>48</v>
      </c>
      <c r="D50" s="138" t="e">
        <f>NA()</f>
        <v>#N/A</v>
      </c>
      <c r="E50" s="138" t="e">
        <f>NA()</f>
        <v>#N/A</v>
      </c>
      <c r="F50" s="138">
        <f>IF(ISNUMBER('実質公債費比率（分子）の構造'!L$53),'実質公債費比率（分子）の構造'!L$53,NA())</f>
        <v>51</v>
      </c>
      <c r="G50" s="138" t="e">
        <f>NA()</f>
        <v>#N/A</v>
      </c>
      <c r="H50" s="138" t="e">
        <f>NA()</f>
        <v>#N/A</v>
      </c>
      <c r="I50" s="138">
        <f>IF(ISNUMBER('実質公債費比率（分子）の構造'!M$53),'実質公債費比率（分子）の構造'!M$53,NA())</f>
        <v>69</v>
      </c>
      <c r="J50" s="138" t="e">
        <f>NA()</f>
        <v>#N/A</v>
      </c>
      <c r="K50" s="138" t="e">
        <f>NA()</f>
        <v>#N/A</v>
      </c>
      <c r="L50" s="138">
        <f>IF(ISNUMBER('実質公債費比率（分子）の構造'!N$53),'実質公債費比率（分子）の構造'!N$53,NA())</f>
        <v>83</v>
      </c>
      <c r="M50" s="138" t="e">
        <f>NA()</f>
        <v>#N/A</v>
      </c>
      <c r="N50" s="138" t="e">
        <f>NA()</f>
        <v>#N/A</v>
      </c>
      <c r="O50" s="138">
        <f>IF(ISNUMBER('実質公債費比率（分子）の構造'!O$53),'実質公債費比率（分子）の構造'!O$53,NA())</f>
        <v>92</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1957</v>
      </c>
      <c r="E56" s="137"/>
      <c r="F56" s="137"/>
      <c r="G56" s="137">
        <f>'将来負担比率（分子）の構造'!J$52</f>
        <v>1974</v>
      </c>
      <c r="H56" s="137"/>
      <c r="I56" s="137"/>
      <c r="J56" s="137">
        <f>'将来負担比率（分子）の構造'!K$52</f>
        <v>1961</v>
      </c>
      <c r="K56" s="137"/>
      <c r="L56" s="137"/>
      <c r="M56" s="137">
        <f>'将来負担比率（分子）の構造'!L$52</f>
        <v>1934</v>
      </c>
      <c r="N56" s="137"/>
      <c r="O56" s="137"/>
      <c r="P56" s="137">
        <f>'将来負担比率（分子）の構造'!M$52</f>
        <v>1882</v>
      </c>
    </row>
    <row r="57" spans="1:16" x14ac:dyDescent="0.15">
      <c r="A57" s="137" t="s">
        <v>36</v>
      </c>
      <c r="B57" s="137"/>
      <c r="C57" s="137"/>
      <c r="D57" s="137">
        <f>'将来負担比率（分子）の構造'!I$51</f>
        <v>5</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4533</v>
      </c>
      <c r="E58" s="137"/>
      <c r="F58" s="137"/>
      <c r="G58" s="137">
        <f>'将来負担比率（分子）の構造'!J$50</f>
        <v>4359</v>
      </c>
      <c r="H58" s="137"/>
      <c r="I58" s="137"/>
      <c r="J58" s="137">
        <f>'将来負担比率（分子）の構造'!K$50</f>
        <v>4412</v>
      </c>
      <c r="K58" s="137"/>
      <c r="L58" s="137"/>
      <c r="M58" s="137">
        <f>'将来負担比率（分子）の構造'!L$50</f>
        <v>4530</v>
      </c>
      <c r="N58" s="137"/>
      <c r="O58" s="137"/>
      <c r="P58" s="137">
        <f>'将来負担比率（分子）の構造'!M$50</f>
        <v>4646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f>'将来負担比率（分子）の構造'!M$46</f>
        <v>2</v>
      </c>
      <c r="O61" s="137"/>
      <c r="P61" s="137"/>
    </row>
    <row r="62" spans="1:16" x14ac:dyDescent="0.15">
      <c r="A62" s="137" t="s">
        <v>29</v>
      </c>
      <c r="B62" s="137">
        <f>'将来負担比率（分子）の構造'!I$45</f>
        <v>668</v>
      </c>
      <c r="C62" s="137"/>
      <c r="D62" s="137"/>
      <c r="E62" s="137">
        <f>'将来負担比率（分子）の構造'!J$45</f>
        <v>694</v>
      </c>
      <c r="F62" s="137"/>
      <c r="G62" s="137"/>
      <c r="H62" s="137">
        <f>'将来負担比率（分子）の構造'!K$45</f>
        <v>668</v>
      </c>
      <c r="I62" s="137"/>
      <c r="J62" s="137"/>
      <c r="K62" s="137">
        <f>'将来負担比率（分子）の構造'!L$45</f>
        <v>622</v>
      </c>
      <c r="L62" s="137"/>
      <c r="M62" s="137"/>
      <c r="N62" s="137">
        <f>'将来負担比率（分子）の構造'!M$45</f>
        <v>620</v>
      </c>
      <c r="O62" s="137"/>
      <c r="P62" s="137"/>
    </row>
    <row r="63" spans="1:16" x14ac:dyDescent="0.15">
      <c r="A63" s="137" t="s">
        <v>28</v>
      </c>
      <c r="B63" s="137">
        <f>'将来負担比率（分子）の構造'!I$44</f>
        <v>97</v>
      </c>
      <c r="C63" s="137"/>
      <c r="D63" s="137"/>
      <c r="E63" s="137">
        <f>'将来負担比率（分子）の構造'!J$44</f>
        <v>94</v>
      </c>
      <c r="F63" s="137"/>
      <c r="G63" s="137"/>
      <c r="H63" s="137">
        <f>'将来負担比率（分子）の構造'!K$44</f>
        <v>99</v>
      </c>
      <c r="I63" s="137"/>
      <c r="J63" s="137"/>
      <c r="K63" s="137">
        <f>'将来負担比率（分子）の構造'!L$44</f>
        <v>92</v>
      </c>
      <c r="L63" s="137"/>
      <c r="M63" s="137"/>
      <c r="N63" s="137">
        <f>'将来負担比率（分子）の構造'!M$44</f>
        <v>79</v>
      </c>
      <c r="O63" s="137"/>
      <c r="P63" s="137"/>
    </row>
    <row r="64" spans="1:16" x14ac:dyDescent="0.15">
      <c r="A64" s="137" t="s">
        <v>27</v>
      </c>
      <c r="B64" s="137">
        <f>'将来負担比率（分子）の構造'!I$43</f>
        <v>1159</v>
      </c>
      <c r="C64" s="137"/>
      <c r="D64" s="137"/>
      <c r="E64" s="137">
        <f>'将来負担比率（分子）の構造'!J$43</f>
        <v>1393</v>
      </c>
      <c r="F64" s="137"/>
      <c r="G64" s="137"/>
      <c r="H64" s="137">
        <f>'将来負担比率（分子）の構造'!K$43</f>
        <v>1346</v>
      </c>
      <c r="I64" s="137"/>
      <c r="J64" s="137"/>
      <c r="K64" s="137">
        <f>'将来負担比率（分子）の構造'!L$43</f>
        <v>1290</v>
      </c>
      <c r="L64" s="137"/>
      <c r="M64" s="137"/>
      <c r="N64" s="137">
        <f>'将来負担比率（分子）の構造'!M$43</f>
        <v>1236</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1377</v>
      </c>
      <c r="C66" s="137"/>
      <c r="D66" s="137"/>
      <c r="E66" s="137">
        <f>'将来負担比率（分子）の構造'!J$41</f>
        <v>1424</v>
      </c>
      <c r="F66" s="137"/>
      <c r="G66" s="137"/>
      <c r="H66" s="137">
        <f>'将来負担比率（分子）の構造'!K$41</f>
        <v>1414</v>
      </c>
      <c r="I66" s="137"/>
      <c r="J66" s="137"/>
      <c r="K66" s="137">
        <f>'将来負担比率（分子）の構造'!L$41</f>
        <v>1387</v>
      </c>
      <c r="L66" s="137"/>
      <c r="M66" s="137"/>
      <c r="N66" s="137">
        <f>'将来負担比率（分子）の構造'!M$41</f>
        <v>1329</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210</v>
      </c>
      <c r="C5" s="612"/>
      <c r="D5" s="612"/>
      <c r="E5" s="612"/>
      <c r="F5" s="612"/>
      <c r="G5" s="612"/>
      <c r="H5" s="612"/>
      <c r="I5" s="612"/>
      <c r="J5" s="612"/>
      <c r="K5" s="612"/>
      <c r="L5" s="612"/>
      <c r="M5" s="612"/>
      <c r="N5" s="612"/>
      <c r="O5" s="612"/>
      <c r="P5" s="612"/>
      <c r="Q5" s="613"/>
      <c r="R5" s="614">
        <v>455825</v>
      </c>
      <c r="S5" s="615"/>
      <c r="T5" s="615"/>
      <c r="U5" s="615"/>
      <c r="V5" s="615"/>
      <c r="W5" s="615"/>
      <c r="X5" s="615"/>
      <c r="Y5" s="616"/>
      <c r="Z5" s="617">
        <v>17.5</v>
      </c>
      <c r="AA5" s="617"/>
      <c r="AB5" s="617"/>
      <c r="AC5" s="617"/>
      <c r="AD5" s="618">
        <v>455825</v>
      </c>
      <c r="AE5" s="618"/>
      <c r="AF5" s="618"/>
      <c r="AG5" s="618"/>
      <c r="AH5" s="618"/>
      <c r="AI5" s="618"/>
      <c r="AJ5" s="618"/>
      <c r="AK5" s="618"/>
      <c r="AL5" s="619">
        <v>26.4</v>
      </c>
      <c r="AM5" s="620"/>
      <c r="AN5" s="620"/>
      <c r="AO5" s="621"/>
      <c r="AP5" s="611" t="s">
        <v>211</v>
      </c>
      <c r="AQ5" s="612"/>
      <c r="AR5" s="612"/>
      <c r="AS5" s="612"/>
      <c r="AT5" s="612"/>
      <c r="AU5" s="612"/>
      <c r="AV5" s="612"/>
      <c r="AW5" s="612"/>
      <c r="AX5" s="612"/>
      <c r="AY5" s="612"/>
      <c r="AZ5" s="612"/>
      <c r="BA5" s="612"/>
      <c r="BB5" s="612"/>
      <c r="BC5" s="612"/>
      <c r="BD5" s="612"/>
      <c r="BE5" s="612"/>
      <c r="BF5" s="613"/>
      <c r="BG5" s="625">
        <v>455825</v>
      </c>
      <c r="BH5" s="626"/>
      <c r="BI5" s="626"/>
      <c r="BJ5" s="626"/>
      <c r="BK5" s="626"/>
      <c r="BL5" s="626"/>
      <c r="BM5" s="626"/>
      <c r="BN5" s="627"/>
      <c r="BO5" s="628">
        <v>100</v>
      </c>
      <c r="BP5" s="628"/>
      <c r="BQ5" s="628"/>
      <c r="BR5" s="628"/>
      <c r="BS5" s="629">
        <v>1939</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204</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31197</v>
      </c>
      <c r="S6" s="626"/>
      <c r="T6" s="626"/>
      <c r="U6" s="626"/>
      <c r="V6" s="626"/>
      <c r="W6" s="626"/>
      <c r="X6" s="626"/>
      <c r="Y6" s="627"/>
      <c r="Z6" s="628">
        <v>1.2</v>
      </c>
      <c r="AA6" s="628"/>
      <c r="AB6" s="628"/>
      <c r="AC6" s="628"/>
      <c r="AD6" s="629">
        <v>31197</v>
      </c>
      <c r="AE6" s="629"/>
      <c r="AF6" s="629"/>
      <c r="AG6" s="629"/>
      <c r="AH6" s="629"/>
      <c r="AI6" s="629"/>
      <c r="AJ6" s="629"/>
      <c r="AK6" s="629"/>
      <c r="AL6" s="630">
        <v>1.8</v>
      </c>
      <c r="AM6" s="631"/>
      <c r="AN6" s="631"/>
      <c r="AO6" s="632"/>
      <c r="AP6" s="622" t="s">
        <v>216</v>
      </c>
      <c r="AQ6" s="623"/>
      <c r="AR6" s="623"/>
      <c r="AS6" s="623"/>
      <c r="AT6" s="623"/>
      <c r="AU6" s="623"/>
      <c r="AV6" s="623"/>
      <c r="AW6" s="623"/>
      <c r="AX6" s="623"/>
      <c r="AY6" s="623"/>
      <c r="AZ6" s="623"/>
      <c r="BA6" s="623"/>
      <c r="BB6" s="623"/>
      <c r="BC6" s="623"/>
      <c r="BD6" s="623"/>
      <c r="BE6" s="623"/>
      <c r="BF6" s="624"/>
      <c r="BG6" s="625">
        <v>455825</v>
      </c>
      <c r="BH6" s="626"/>
      <c r="BI6" s="626"/>
      <c r="BJ6" s="626"/>
      <c r="BK6" s="626"/>
      <c r="BL6" s="626"/>
      <c r="BM6" s="626"/>
      <c r="BN6" s="627"/>
      <c r="BO6" s="628">
        <v>100</v>
      </c>
      <c r="BP6" s="628"/>
      <c r="BQ6" s="628"/>
      <c r="BR6" s="628"/>
      <c r="BS6" s="629">
        <v>1939</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48726</v>
      </c>
      <c r="CS6" s="626"/>
      <c r="CT6" s="626"/>
      <c r="CU6" s="626"/>
      <c r="CV6" s="626"/>
      <c r="CW6" s="626"/>
      <c r="CX6" s="626"/>
      <c r="CY6" s="627"/>
      <c r="CZ6" s="628">
        <v>1.9</v>
      </c>
      <c r="DA6" s="628"/>
      <c r="DB6" s="628"/>
      <c r="DC6" s="628"/>
      <c r="DD6" s="634" t="s">
        <v>218</v>
      </c>
      <c r="DE6" s="626"/>
      <c r="DF6" s="626"/>
      <c r="DG6" s="626"/>
      <c r="DH6" s="626"/>
      <c r="DI6" s="626"/>
      <c r="DJ6" s="626"/>
      <c r="DK6" s="626"/>
      <c r="DL6" s="626"/>
      <c r="DM6" s="626"/>
      <c r="DN6" s="626"/>
      <c r="DO6" s="626"/>
      <c r="DP6" s="627"/>
      <c r="DQ6" s="634">
        <v>48726</v>
      </c>
      <c r="DR6" s="626"/>
      <c r="DS6" s="626"/>
      <c r="DT6" s="626"/>
      <c r="DU6" s="626"/>
      <c r="DV6" s="626"/>
      <c r="DW6" s="626"/>
      <c r="DX6" s="626"/>
      <c r="DY6" s="626"/>
      <c r="DZ6" s="626"/>
      <c r="EA6" s="626"/>
      <c r="EB6" s="626"/>
      <c r="EC6" s="635"/>
    </row>
    <row r="7" spans="2:143" ht="11.25" customHeight="1" x14ac:dyDescent="0.15">
      <c r="B7" s="622" t="s">
        <v>219</v>
      </c>
      <c r="C7" s="623"/>
      <c r="D7" s="623"/>
      <c r="E7" s="623"/>
      <c r="F7" s="623"/>
      <c r="G7" s="623"/>
      <c r="H7" s="623"/>
      <c r="I7" s="623"/>
      <c r="J7" s="623"/>
      <c r="K7" s="623"/>
      <c r="L7" s="623"/>
      <c r="M7" s="623"/>
      <c r="N7" s="623"/>
      <c r="O7" s="623"/>
      <c r="P7" s="623"/>
      <c r="Q7" s="624"/>
      <c r="R7" s="625">
        <v>301</v>
      </c>
      <c r="S7" s="626"/>
      <c r="T7" s="626"/>
      <c r="U7" s="626"/>
      <c r="V7" s="626"/>
      <c r="W7" s="626"/>
      <c r="X7" s="626"/>
      <c r="Y7" s="627"/>
      <c r="Z7" s="628">
        <v>0</v>
      </c>
      <c r="AA7" s="628"/>
      <c r="AB7" s="628"/>
      <c r="AC7" s="628"/>
      <c r="AD7" s="629">
        <v>301</v>
      </c>
      <c r="AE7" s="629"/>
      <c r="AF7" s="629"/>
      <c r="AG7" s="629"/>
      <c r="AH7" s="629"/>
      <c r="AI7" s="629"/>
      <c r="AJ7" s="629"/>
      <c r="AK7" s="629"/>
      <c r="AL7" s="630">
        <v>0</v>
      </c>
      <c r="AM7" s="631"/>
      <c r="AN7" s="631"/>
      <c r="AO7" s="632"/>
      <c r="AP7" s="622" t="s">
        <v>220</v>
      </c>
      <c r="AQ7" s="623"/>
      <c r="AR7" s="623"/>
      <c r="AS7" s="623"/>
      <c r="AT7" s="623"/>
      <c r="AU7" s="623"/>
      <c r="AV7" s="623"/>
      <c r="AW7" s="623"/>
      <c r="AX7" s="623"/>
      <c r="AY7" s="623"/>
      <c r="AZ7" s="623"/>
      <c r="BA7" s="623"/>
      <c r="BB7" s="623"/>
      <c r="BC7" s="623"/>
      <c r="BD7" s="623"/>
      <c r="BE7" s="623"/>
      <c r="BF7" s="624"/>
      <c r="BG7" s="625">
        <v>133973</v>
      </c>
      <c r="BH7" s="626"/>
      <c r="BI7" s="626"/>
      <c r="BJ7" s="626"/>
      <c r="BK7" s="626"/>
      <c r="BL7" s="626"/>
      <c r="BM7" s="626"/>
      <c r="BN7" s="627"/>
      <c r="BO7" s="628">
        <v>29.4</v>
      </c>
      <c r="BP7" s="628"/>
      <c r="BQ7" s="628"/>
      <c r="BR7" s="628"/>
      <c r="BS7" s="629">
        <v>1939</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566698</v>
      </c>
      <c r="CS7" s="626"/>
      <c r="CT7" s="626"/>
      <c r="CU7" s="626"/>
      <c r="CV7" s="626"/>
      <c r="CW7" s="626"/>
      <c r="CX7" s="626"/>
      <c r="CY7" s="627"/>
      <c r="CZ7" s="628">
        <v>22.6</v>
      </c>
      <c r="DA7" s="628"/>
      <c r="DB7" s="628"/>
      <c r="DC7" s="628"/>
      <c r="DD7" s="634">
        <v>12677</v>
      </c>
      <c r="DE7" s="626"/>
      <c r="DF7" s="626"/>
      <c r="DG7" s="626"/>
      <c r="DH7" s="626"/>
      <c r="DI7" s="626"/>
      <c r="DJ7" s="626"/>
      <c r="DK7" s="626"/>
      <c r="DL7" s="626"/>
      <c r="DM7" s="626"/>
      <c r="DN7" s="626"/>
      <c r="DO7" s="626"/>
      <c r="DP7" s="627"/>
      <c r="DQ7" s="634">
        <v>504351</v>
      </c>
      <c r="DR7" s="626"/>
      <c r="DS7" s="626"/>
      <c r="DT7" s="626"/>
      <c r="DU7" s="626"/>
      <c r="DV7" s="626"/>
      <c r="DW7" s="626"/>
      <c r="DX7" s="626"/>
      <c r="DY7" s="626"/>
      <c r="DZ7" s="626"/>
      <c r="EA7" s="626"/>
      <c r="EB7" s="626"/>
      <c r="EC7" s="635"/>
    </row>
    <row r="8" spans="2:143" ht="11.25" customHeight="1" x14ac:dyDescent="0.15">
      <c r="B8" s="622" t="s">
        <v>222</v>
      </c>
      <c r="C8" s="623"/>
      <c r="D8" s="623"/>
      <c r="E8" s="623"/>
      <c r="F8" s="623"/>
      <c r="G8" s="623"/>
      <c r="H8" s="623"/>
      <c r="I8" s="623"/>
      <c r="J8" s="623"/>
      <c r="K8" s="623"/>
      <c r="L8" s="623"/>
      <c r="M8" s="623"/>
      <c r="N8" s="623"/>
      <c r="O8" s="623"/>
      <c r="P8" s="623"/>
      <c r="Q8" s="624"/>
      <c r="R8" s="625">
        <v>964</v>
      </c>
      <c r="S8" s="626"/>
      <c r="T8" s="626"/>
      <c r="U8" s="626"/>
      <c r="V8" s="626"/>
      <c r="W8" s="626"/>
      <c r="X8" s="626"/>
      <c r="Y8" s="627"/>
      <c r="Z8" s="628">
        <v>0</v>
      </c>
      <c r="AA8" s="628"/>
      <c r="AB8" s="628"/>
      <c r="AC8" s="628"/>
      <c r="AD8" s="629">
        <v>964</v>
      </c>
      <c r="AE8" s="629"/>
      <c r="AF8" s="629"/>
      <c r="AG8" s="629"/>
      <c r="AH8" s="629"/>
      <c r="AI8" s="629"/>
      <c r="AJ8" s="629"/>
      <c r="AK8" s="629"/>
      <c r="AL8" s="630">
        <v>0.1</v>
      </c>
      <c r="AM8" s="631"/>
      <c r="AN8" s="631"/>
      <c r="AO8" s="632"/>
      <c r="AP8" s="622" t="s">
        <v>223</v>
      </c>
      <c r="AQ8" s="623"/>
      <c r="AR8" s="623"/>
      <c r="AS8" s="623"/>
      <c r="AT8" s="623"/>
      <c r="AU8" s="623"/>
      <c r="AV8" s="623"/>
      <c r="AW8" s="623"/>
      <c r="AX8" s="623"/>
      <c r="AY8" s="623"/>
      <c r="AZ8" s="623"/>
      <c r="BA8" s="623"/>
      <c r="BB8" s="623"/>
      <c r="BC8" s="623"/>
      <c r="BD8" s="623"/>
      <c r="BE8" s="623"/>
      <c r="BF8" s="624"/>
      <c r="BG8" s="625">
        <v>6268</v>
      </c>
      <c r="BH8" s="626"/>
      <c r="BI8" s="626"/>
      <c r="BJ8" s="626"/>
      <c r="BK8" s="626"/>
      <c r="BL8" s="626"/>
      <c r="BM8" s="626"/>
      <c r="BN8" s="627"/>
      <c r="BO8" s="628">
        <v>1.4</v>
      </c>
      <c r="BP8" s="628"/>
      <c r="BQ8" s="628"/>
      <c r="BR8" s="628"/>
      <c r="BS8" s="634" t="s">
        <v>112</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544229</v>
      </c>
      <c r="CS8" s="626"/>
      <c r="CT8" s="626"/>
      <c r="CU8" s="626"/>
      <c r="CV8" s="626"/>
      <c r="CW8" s="626"/>
      <c r="CX8" s="626"/>
      <c r="CY8" s="627"/>
      <c r="CZ8" s="628">
        <v>21.7</v>
      </c>
      <c r="DA8" s="628"/>
      <c r="DB8" s="628"/>
      <c r="DC8" s="628"/>
      <c r="DD8" s="634">
        <v>4842</v>
      </c>
      <c r="DE8" s="626"/>
      <c r="DF8" s="626"/>
      <c r="DG8" s="626"/>
      <c r="DH8" s="626"/>
      <c r="DI8" s="626"/>
      <c r="DJ8" s="626"/>
      <c r="DK8" s="626"/>
      <c r="DL8" s="626"/>
      <c r="DM8" s="626"/>
      <c r="DN8" s="626"/>
      <c r="DO8" s="626"/>
      <c r="DP8" s="627"/>
      <c r="DQ8" s="634">
        <v>333444</v>
      </c>
      <c r="DR8" s="626"/>
      <c r="DS8" s="626"/>
      <c r="DT8" s="626"/>
      <c r="DU8" s="626"/>
      <c r="DV8" s="626"/>
      <c r="DW8" s="626"/>
      <c r="DX8" s="626"/>
      <c r="DY8" s="626"/>
      <c r="DZ8" s="626"/>
      <c r="EA8" s="626"/>
      <c r="EB8" s="626"/>
      <c r="EC8" s="635"/>
    </row>
    <row r="9" spans="2:143" ht="11.25" customHeight="1" x14ac:dyDescent="0.15">
      <c r="B9" s="622" t="s">
        <v>225</v>
      </c>
      <c r="C9" s="623"/>
      <c r="D9" s="623"/>
      <c r="E9" s="623"/>
      <c r="F9" s="623"/>
      <c r="G9" s="623"/>
      <c r="H9" s="623"/>
      <c r="I9" s="623"/>
      <c r="J9" s="623"/>
      <c r="K9" s="623"/>
      <c r="L9" s="623"/>
      <c r="M9" s="623"/>
      <c r="N9" s="623"/>
      <c r="O9" s="623"/>
      <c r="P9" s="623"/>
      <c r="Q9" s="624"/>
      <c r="R9" s="625">
        <v>562</v>
      </c>
      <c r="S9" s="626"/>
      <c r="T9" s="626"/>
      <c r="U9" s="626"/>
      <c r="V9" s="626"/>
      <c r="W9" s="626"/>
      <c r="X9" s="626"/>
      <c r="Y9" s="627"/>
      <c r="Z9" s="628">
        <v>0</v>
      </c>
      <c r="AA9" s="628"/>
      <c r="AB9" s="628"/>
      <c r="AC9" s="628"/>
      <c r="AD9" s="629">
        <v>562</v>
      </c>
      <c r="AE9" s="629"/>
      <c r="AF9" s="629"/>
      <c r="AG9" s="629"/>
      <c r="AH9" s="629"/>
      <c r="AI9" s="629"/>
      <c r="AJ9" s="629"/>
      <c r="AK9" s="629"/>
      <c r="AL9" s="630">
        <v>0</v>
      </c>
      <c r="AM9" s="631"/>
      <c r="AN9" s="631"/>
      <c r="AO9" s="632"/>
      <c r="AP9" s="622" t="s">
        <v>226</v>
      </c>
      <c r="AQ9" s="623"/>
      <c r="AR9" s="623"/>
      <c r="AS9" s="623"/>
      <c r="AT9" s="623"/>
      <c r="AU9" s="623"/>
      <c r="AV9" s="623"/>
      <c r="AW9" s="623"/>
      <c r="AX9" s="623"/>
      <c r="AY9" s="623"/>
      <c r="AZ9" s="623"/>
      <c r="BA9" s="623"/>
      <c r="BB9" s="623"/>
      <c r="BC9" s="623"/>
      <c r="BD9" s="623"/>
      <c r="BE9" s="623"/>
      <c r="BF9" s="624"/>
      <c r="BG9" s="625">
        <v>112171</v>
      </c>
      <c r="BH9" s="626"/>
      <c r="BI9" s="626"/>
      <c r="BJ9" s="626"/>
      <c r="BK9" s="626"/>
      <c r="BL9" s="626"/>
      <c r="BM9" s="626"/>
      <c r="BN9" s="627"/>
      <c r="BO9" s="628">
        <v>24.6</v>
      </c>
      <c r="BP9" s="628"/>
      <c r="BQ9" s="628"/>
      <c r="BR9" s="628"/>
      <c r="BS9" s="634" t="s">
        <v>112</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168591</v>
      </c>
      <c r="CS9" s="626"/>
      <c r="CT9" s="626"/>
      <c r="CU9" s="626"/>
      <c r="CV9" s="626"/>
      <c r="CW9" s="626"/>
      <c r="CX9" s="626"/>
      <c r="CY9" s="627"/>
      <c r="CZ9" s="628">
        <v>6.7</v>
      </c>
      <c r="DA9" s="628"/>
      <c r="DB9" s="628"/>
      <c r="DC9" s="628"/>
      <c r="DD9" s="634">
        <v>2532</v>
      </c>
      <c r="DE9" s="626"/>
      <c r="DF9" s="626"/>
      <c r="DG9" s="626"/>
      <c r="DH9" s="626"/>
      <c r="DI9" s="626"/>
      <c r="DJ9" s="626"/>
      <c r="DK9" s="626"/>
      <c r="DL9" s="626"/>
      <c r="DM9" s="626"/>
      <c r="DN9" s="626"/>
      <c r="DO9" s="626"/>
      <c r="DP9" s="627"/>
      <c r="DQ9" s="634">
        <v>166164</v>
      </c>
      <c r="DR9" s="626"/>
      <c r="DS9" s="626"/>
      <c r="DT9" s="626"/>
      <c r="DU9" s="626"/>
      <c r="DV9" s="626"/>
      <c r="DW9" s="626"/>
      <c r="DX9" s="626"/>
      <c r="DY9" s="626"/>
      <c r="DZ9" s="626"/>
      <c r="EA9" s="626"/>
      <c r="EB9" s="626"/>
      <c r="EC9" s="635"/>
    </row>
    <row r="10" spans="2:143" ht="11.25" customHeight="1" x14ac:dyDescent="0.15">
      <c r="B10" s="622" t="s">
        <v>228</v>
      </c>
      <c r="C10" s="623"/>
      <c r="D10" s="623"/>
      <c r="E10" s="623"/>
      <c r="F10" s="623"/>
      <c r="G10" s="623"/>
      <c r="H10" s="623"/>
      <c r="I10" s="623"/>
      <c r="J10" s="623"/>
      <c r="K10" s="623"/>
      <c r="L10" s="623"/>
      <c r="M10" s="623"/>
      <c r="N10" s="623"/>
      <c r="O10" s="623"/>
      <c r="P10" s="623"/>
      <c r="Q10" s="624"/>
      <c r="R10" s="625">
        <v>58651</v>
      </c>
      <c r="S10" s="626"/>
      <c r="T10" s="626"/>
      <c r="U10" s="626"/>
      <c r="V10" s="626"/>
      <c r="W10" s="626"/>
      <c r="X10" s="626"/>
      <c r="Y10" s="627"/>
      <c r="Z10" s="628">
        <v>2.2999999999999998</v>
      </c>
      <c r="AA10" s="628"/>
      <c r="AB10" s="628"/>
      <c r="AC10" s="628"/>
      <c r="AD10" s="629">
        <v>58651</v>
      </c>
      <c r="AE10" s="629"/>
      <c r="AF10" s="629"/>
      <c r="AG10" s="629"/>
      <c r="AH10" s="629"/>
      <c r="AI10" s="629"/>
      <c r="AJ10" s="629"/>
      <c r="AK10" s="629"/>
      <c r="AL10" s="630">
        <v>3.4</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5733</v>
      </c>
      <c r="BH10" s="626"/>
      <c r="BI10" s="626"/>
      <c r="BJ10" s="626"/>
      <c r="BK10" s="626"/>
      <c r="BL10" s="626"/>
      <c r="BM10" s="626"/>
      <c r="BN10" s="627"/>
      <c r="BO10" s="628">
        <v>1.3</v>
      </c>
      <c r="BP10" s="628"/>
      <c r="BQ10" s="628"/>
      <c r="BR10" s="628"/>
      <c r="BS10" s="634" t="s">
        <v>112</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13890</v>
      </c>
      <c r="CS10" s="626"/>
      <c r="CT10" s="626"/>
      <c r="CU10" s="626"/>
      <c r="CV10" s="626"/>
      <c r="CW10" s="626"/>
      <c r="CX10" s="626"/>
      <c r="CY10" s="627"/>
      <c r="CZ10" s="628">
        <v>0.6</v>
      </c>
      <c r="DA10" s="628"/>
      <c r="DB10" s="628"/>
      <c r="DC10" s="628"/>
      <c r="DD10" s="634" t="s">
        <v>112</v>
      </c>
      <c r="DE10" s="626"/>
      <c r="DF10" s="626"/>
      <c r="DG10" s="626"/>
      <c r="DH10" s="626"/>
      <c r="DI10" s="626"/>
      <c r="DJ10" s="626"/>
      <c r="DK10" s="626"/>
      <c r="DL10" s="626"/>
      <c r="DM10" s="626"/>
      <c r="DN10" s="626"/>
      <c r="DO10" s="626"/>
      <c r="DP10" s="627"/>
      <c r="DQ10" s="634">
        <v>10890</v>
      </c>
      <c r="DR10" s="626"/>
      <c r="DS10" s="626"/>
      <c r="DT10" s="626"/>
      <c r="DU10" s="626"/>
      <c r="DV10" s="626"/>
      <c r="DW10" s="626"/>
      <c r="DX10" s="626"/>
      <c r="DY10" s="626"/>
      <c r="DZ10" s="626"/>
      <c r="EA10" s="626"/>
      <c r="EB10" s="626"/>
      <c r="EC10" s="635"/>
    </row>
    <row r="11" spans="2:143" ht="11.25" customHeight="1" x14ac:dyDescent="0.15">
      <c r="B11" s="622" t="s">
        <v>231</v>
      </c>
      <c r="C11" s="623"/>
      <c r="D11" s="623"/>
      <c r="E11" s="623"/>
      <c r="F11" s="623"/>
      <c r="G11" s="623"/>
      <c r="H11" s="623"/>
      <c r="I11" s="623"/>
      <c r="J11" s="623"/>
      <c r="K11" s="623"/>
      <c r="L11" s="623"/>
      <c r="M11" s="623"/>
      <c r="N11" s="623"/>
      <c r="O11" s="623"/>
      <c r="P11" s="623"/>
      <c r="Q11" s="624"/>
      <c r="R11" s="625">
        <v>36284</v>
      </c>
      <c r="S11" s="626"/>
      <c r="T11" s="626"/>
      <c r="U11" s="626"/>
      <c r="V11" s="626"/>
      <c r="W11" s="626"/>
      <c r="X11" s="626"/>
      <c r="Y11" s="627"/>
      <c r="Z11" s="628">
        <v>1.4</v>
      </c>
      <c r="AA11" s="628"/>
      <c r="AB11" s="628"/>
      <c r="AC11" s="628"/>
      <c r="AD11" s="629">
        <v>36284</v>
      </c>
      <c r="AE11" s="629"/>
      <c r="AF11" s="629"/>
      <c r="AG11" s="629"/>
      <c r="AH11" s="629"/>
      <c r="AI11" s="629"/>
      <c r="AJ11" s="629"/>
      <c r="AK11" s="629"/>
      <c r="AL11" s="630">
        <v>2.1</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9801</v>
      </c>
      <c r="BH11" s="626"/>
      <c r="BI11" s="626"/>
      <c r="BJ11" s="626"/>
      <c r="BK11" s="626"/>
      <c r="BL11" s="626"/>
      <c r="BM11" s="626"/>
      <c r="BN11" s="627"/>
      <c r="BO11" s="628">
        <v>2.2000000000000002</v>
      </c>
      <c r="BP11" s="628"/>
      <c r="BQ11" s="628"/>
      <c r="BR11" s="628"/>
      <c r="BS11" s="634">
        <v>1939</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362535</v>
      </c>
      <c r="CS11" s="626"/>
      <c r="CT11" s="626"/>
      <c r="CU11" s="626"/>
      <c r="CV11" s="626"/>
      <c r="CW11" s="626"/>
      <c r="CX11" s="626"/>
      <c r="CY11" s="627"/>
      <c r="CZ11" s="628">
        <v>14.5</v>
      </c>
      <c r="DA11" s="628"/>
      <c r="DB11" s="628"/>
      <c r="DC11" s="628"/>
      <c r="DD11" s="634">
        <v>95290</v>
      </c>
      <c r="DE11" s="626"/>
      <c r="DF11" s="626"/>
      <c r="DG11" s="626"/>
      <c r="DH11" s="626"/>
      <c r="DI11" s="626"/>
      <c r="DJ11" s="626"/>
      <c r="DK11" s="626"/>
      <c r="DL11" s="626"/>
      <c r="DM11" s="626"/>
      <c r="DN11" s="626"/>
      <c r="DO11" s="626"/>
      <c r="DP11" s="627"/>
      <c r="DQ11" s="634">
        <v>193535</v>
      </c>
      <c r="DR11" s="626"/>
      <c r="DS11" s="626"/>
      <c r="DT11" s="626"/>
      <c r="DU11" s="626"/>
      <c r="DV11" s="626"/>
      <c r="DW11" s="626"/>
      <c r="DX11" s="626"/>
      <c r="DY11" s="626"/>
      <c r="DZ11" s="626"/>
      <c r="EA11" s="626"/>
      <c r="EB11" s="626"/>
      <c r="EC11" s="635"/>
    </row>
    <row r="12" spans="2:143" ht="11.25" customHeight="1" x14ac:dyDescent="0.15">
      <c r="B12" s="622" t="s">
        <v>234</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291040</v>
      </c>
      <c r="BH12" s="626"/>
      <c r="BI12" s="626"/>
      <c r="BJ12" s="626"/>
      <c r="BK12" s="626"/>
      <c r="BL12" s="626"/>
      <c r="BM12" s="626"/>
      <c r="BN12" s="627"/>
      <c r="BO12" s="628">
        <v>63.8</v>
      </c>
      <c r="BP12" s="628"/>
      <c r="BQ12" s="628"/>
      <c r="BR12" s="628"/>
      <c r="BS12" s="634" t="s">
        <v>112</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161559</v>
      </c>
      <c r="CS12" s="626"/>
      <c r="CT12" s="626"/>
      <c r="CU12" s="626"/>
      <c r="CV12" s="626"/>
      <c r="CW12" s="626"/>
      <c r="CX12" s="626"/>
      <c r="CY12" s="627"/>
      <c r="CZ12" s="628">
        <v>6.4</v>
      </c>
      <c r="DA12" s="628"/>
      <c r="DB12" s="628"/>
      <c r="DC12" s="628"/>
      <c r="DD12" s="634">
        <v>121893</v>
      </c>
      <c r="DE12" s="626"/>
      <c r="DF12" s="626"/>
      <c r="DG12" s="626"/>
      <c r="DH12" s="626"/>
      <c r="DI12" s="626"/>
      <c r="DJ12" s="626"/>
      <c r="DK12" s="626"/>
      <c r="DL12" s="626"/>
      <c r="DM12" s="626"/>
      <c r="DN12" s="626"/>
      <c r="DO12" s="626"/>
      <c r="DP12" s="627"/>
      <c r="DQ12" s="634">
        <v>110158</v>
      </c>
      <c r="DR12" s="626"/>
      <c r="DS12" s="626"/>
      <c r="DT12" s="626"/>
      <c r="DU12" s="626"/>
      <c r="DV12" s="626"/>
      <c r="DW12" s="626"/>
      <c r="DX12" s="626"/>
      <c r="DY12" s="626"/>
      <c r="DZ12" s="626"/>
      <c r="EA12" s="626"/>
      <c r="EB12" s="626"/>
      <c r="EC12" s="635"/>
    </row>
    <row r="13" spans="2:143" ht="11.25" customHeight="1" x14ac:dyDescent="0.15">
      <c r="B13" s="622" t="s">
        <v>237</v>
      </c>
      <c r="C13" s="623"/>
      <c r="D13" s="623"/>
      <c r="E13" s="623"/>
      <c r="F13" s="623"/>
      <c r="G13" s="623"/>
      <c r="H13" s="623"/>
      <c r="I13" s="623"/>
      <c r="J13" s="623"/>
      <c r="K13" s="623"/>
      <c r="L13" s="623"/>
      <c r="M13" s="623"/>
      <c r="N13" s="623"/>
      <c r="O13" s="623"/>
      <c r="P13" s="623"/>
      <c r="Q13" s="624"/>
      <c r="R13" s="625">
        <v>7117</v>
      </c>
      <c r="S13" s="626"/>
      <c r="T13" s="626"/>
      <c r="U13" s="626"/>
      <c r="V13" s="626"/>
      <c r="W13" s="626"/>
      <c r="X13" s="626"/>
      <c r="Y13" s="627"/>
      <c r="Z13" s="628">
        <v>0.3</v>
      </c>
      <c r="AA13" s="628"/>
      <c r="AB13" s="628"/>
      <c r="AC13" s="628"/>
      <c r="AD13" s="629">
        <v>7117</v>
      </c>
      <c r="AE13" s="629"/>
      <c r="AF13" s="629"/>
      <c r="AG13" s="629"/>
      <c r="AH13" s="629"/>
      <c r="AI13" s="629"/>
      <c r="AJ13" s="629"/>
      <c r="AK13" s="629"/>
      <c r="AL13" s="630">
        <v>0.4</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290655</v>
      </c>
      <c r="BH13" s="626"/>
      <c r="BI13" s="626"/>
      <c r="BJ13" s="626"/>
      <c r="BK13" s="626"/>
      <c r="BL13" s="626"/>
      <c r="BM13" s="626"/>
      <c r="BN13" s="627"/>
      <c r="BO13" s="628">
        <v>63.8</v>
      </c>
      <c r="BP13" s="628"/>
      <c r="BQ13" s="628"/>
      <c r="BR13" s="628"/>
      <c r="BS13" s="634" t="s">
        <v>112</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87369</v>
      </c>
      <c r="CS13" s="626"/>
      <c r="CT13" s="626"/>
      <c r="CU13" s="626"/>
      <c r="CV13" s="626"/>
      <c r="CW13" s="626"/>
      <c r="CX13" s="626"/>
      <c r="CY13" s="627"/>
      <c r="CZ13" s="628">
        <v>3.5</v>
      </c>
      <c r="DA13" s="628"/>
      <c r="DB13" s="628"/>
      <c r="DC13" s="628"/>
      <c r="DD13" s="634">
        <v>46075</v>
      </c>
      <c r="DE13" s="626"/>
      <c r="DF13" s="626"/>
      <c r="DG13" s="626"/>
      <c r="DH13" s="626"/>
      <c r="DI13" s="626"/>
      <c r="DJ13" s="626"/>
      <c r="DK13" s="626"/>
      <c r="DL13" s="626"/>
      <c r="DM13" s="626"/>
      <c r="DN13" s="626"/>
      <c r="DO13" s="626"/>
      <c r="DP13" s="627"/>
      <c r="DQ13" s="634">
        <v>64339</v>
      </c>
      <c r="DR13" s="626"/>
      <c r="DS13" s="626"/>
      <c r="DT13" s="626"/>
      <c r="DU13" s="626"/>
      <c r="DV13" s="626"/>
      <c r="DW13" s="626"/>
      <c r="DX13" s="626"/>
      <c r="DY13" s="626"/>
      <c r="DZ13" s="626"/>
      <c r="EA13" s="626"/>
      <c r="EB13" s="626"/>
      <c r="EC13" s="635"/>
    </row>
    <row r="14" spans="2:143" ht="11.25" customHeight="1" x14ac:dyDescent="0.15">
      <c r="B14" s="622" t="s">
        <v>240</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15541</v>
      </c>
      <c r="BH14" s="626"/>
      <c r="BI14" s="626"/>
      <c r="BJ14" s="626"/>
      <c r="BK14" s="626"/>
      <c r="BL14" s="626"/>
      <c r="BM14" s="626"/>
      <c r="BN14" s="627"/>
      <c r="BO14" s="628">
        <v>3.4</v>
      </c>
      <c r="BP14" s="628"/>
      <c r="BQ14" s="628"/>
      <c r="BR14" s="628"/>
      <c r="BS14" s="634" t="s">
        <v>112</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101748</v>
      </c>
      <c r="CS14" s="626"/>
      <c r="CT14" s="626"/>
      <c r="CU14" s="626"/>
      <c r="CV14" s="626"/>
      <c r="CW14" s="626"/>
      <c r="CX14" s="626"/>
      <c r="CY14" s="627"/>
      <c r="CZ14" s="628">
        <v>4.0999999999999996</v>
      </c>
      <c r="DA14" s="628"/>
      <c r="DB14" s="628"/>
      <c r="DC14" s="628"/>
      <c r="DD14" s="634">
        <v>2160</v>
      </c>
      <c r="DE14" s="626"/>
      <c r="DF14" s="626"/>
      <c r="DG14" s="626"/>
      <c r="DH14" s="626"/>
      <c r="DI14" s="626"/>
      <c r="DJ14" s="626"/>
      <c r="DK14" s="626"/>
      <c r="DL14" s="626"/>
      <c r="DM14" s="626"/>
      <c r="DN14" s="626"/>
      <c r="DO14" s="626"/>
      <c r="DP14" s="627"/>
      <c r="DQ14" s="634">
        <v>99593</v>
      </c>
      <c r="DR14" s="626"/>
      <c r="DS14" s="626"/>
      <c r="DT14" s="626"/>
      <c r="DU14" s="626"/>
      <c r="DV14" s="626"/>
      <c r="DW14" s="626"/>
      <c r="DX14" s="626"/>
      <c r="DY14" s="626"/>
      <c r="DZ14" s="626"/>
      <c r="EA14" s="626"/>
      <c r="EB14" s="626"/>
      <c r="EC14" s="635"/>
    </row>
    <row r="15" spans="2:143" ht="11.25" customHeight="1" x14ac:dyDescent="0.15">
      <c r="B15" s="622" t="s">
        <v>243</v>
      </c>
      <c r="C15" s="623"/>
      <c r="D15" s="623"/>
      <c r="E15" s="623"/>
      <c r="F15" s="623"/>
      <c r="G15" s="623"/>
      <c r="H15" s="623"/>
      <c r="I15" s="623"/>
      <c r="J15" s="623"/>
      <c r="K15" s="623"/>
      <c r="L15" s="623"/>
      <c r="M15" s="623"/>
      <c r="N15" s="623"/>
      <c r="O15" s="623"/>
      <c r="P15" s="623"/>
      <c r="Q15" s="624"/>
      <c r="R15" s="625">
        <v>1265</v>
      </c>
      <c r="S15" s="626"/>
      <c r="T15" s="626"/>
      <c r="U15" s="626"/>
      <c r="V15" s="626"/>
      <c r="W15" s="626"/>
      <c r="X15" s="626"/>
      <c r="Y15" s="627"/>
      <c r="Z15" s="628">
        <v>0</v>
      </c>
      <c r="AA15" s="628"/>
      <c r="AB15" s="628"/>
      <c r="AC15" s="628"/>
      <c r="AD15" s="629">
        <v>1265</v>
      </c>
      <c r="AE15" s="629"/>
      <c r="AF15" s="629"/>
      <c r="AG15" s="629"/>
      <c r="AH15" s="629"/>
      <c r="AI15" s="629"/>
      <c r="AJ15" s="629"/>
      <c r="AK15" s="629"/>
      <c r="AL15" s="630">
        <v>0.1</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15271</v>
      </c>
      <c r="BH15" s="626"/>
      <c r="BI15" s="626"/>
      <c r="BJ15" s="626"/>
      <c r="BK15" s="626"/>
      <c r="BL15" s="626"/>
      <c r="BM15" s="626"/>
      <c r="BN15" s="627"/>
      <c r="BO15" s="628">
        <v>3.4</v>
      </c>
      <c r="BP15" s="628"/>
      <c r="BQ15" s="628"/>
      <c r="BR15" s="628"/>
      <c r="BS15" s="634" t="s">
        <v>112</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294898</v>
      </c>
      <c r="CS15" s="626"/>
      <c r="CT15" s="626"/>
      <c r="CU15" s="626"/>
      <c r="CV15" s="626"/>
      <c r="CW15" s="626"/>
      <c r="CX15" s="626"/>
      <c r="CY15" s="627"/>
      <c r="CZ15" s="628">
        <v>11.8</v>
      </c>
      <c r="DA15" s="628"/>
      <c r="DB15" s="628"/>
      <c r="DC15" s="628"/>
      <c r="DD15" s="634">
        <v>17520</v>
      </c>
      <c r="DE15" s="626"/>
      <c r="DF15" s="626"/>
      <c r="DG15" s="626"/>
      <c r="DH15" s="626"/>
      <c r="DI15" s="626"/>
      <c r="DJ15" s="626"/>
      <c r="DK15" s="626"/>
      <c r="DL15" s="626"/>
      <c r="DM15" s="626"/>
      <c r="DN15" s="626"/>
      <c r="DO15" s="626"/>
      <c r="DP15" s="627"/>
      <c r="DQ15" s="634">
        <v>269673</v>
      </c>
      <c r="DR15" s="626"/>
      <c r="DS15" s="626"/>
      <c r="DT15" s="626"/>
      <c r="DU15" s="626"/>
      <c r="DV15" s="626"/>
      <c r="DW15" s="626"/>
      <c r="DX15" s="626"/>
      <c r="DY15" s="626"/>
      <c r="DZ15" s="626"/>
      <c r="EA15" s="626"/>
      <c r="EB15" s="626"/>
      <c r="EC15" s="635"/>
    </row>
    <row r="16" spans="2:143" ht="11.25" customHeight="1" x14ac:dyDescent="0.15">
      <c r="B16" s="622" t="s">
        <v>246</v>
      </c>
      <c r="C16" s="623"/>
      <c r="D16" s="623"/>
      <c r="E16" s="623"/>
      <c r="F16" s="623"/>
      <c r="G16" s="623"/>
      <c r="H16" s="623"/>
      <c r="I16" s="623"/>
      <c r="J16" s="623"/>
      <c r="K16" s="623"/>
      <c r="L16" s="623"/>
      <c r="M16" s="623"/>
      <c r="N16" s="623"/>
      <c r="O16" s="623"/>
      <c r="P16" s="623"/>
      <c r="Q16" s="624"/>
      <c r="R16" s="625">
        <v>1201458</v>
      </c>
      <c r="S16" s="626"/>
      <c r="T16" s="626"/>
      <c r="U16" s="626"/>
      <c r="V16" s="626"/>
      <c r="W16" s="626"/>
      <c r="X16" s="626"/>
      <c r="Y16" s="627"/>
      <c r="Z16" s="628">
        <v>46.2</v>
      </c>
      <c r="AA16" s="628"/>
      <c r="AB16" s="628"/>
      <c r="AC16" s="628"/>
      <c r="AD16" s="629">
        <v>1109820</v>
      </c>
      <c r="AE16" s="629"/>
      <c r="AF16" s="629"/>
      <c r="AG16" s="629"/>
      <c r="AH16" s="629"/>
      <c r="AI16" s="629"/>
      <c r="AJ16" s="629"/>
      <c r="AK16" s="629"/>
      <c r="AL16" s="630">
        <v>64.3</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x14ac:dyDescent="0.15">
      <c r="B17" s="622" t="s">
        <v>249</v>
      </c>
      <c r="C17" s="623"/>
      <c r="D17" s="623"/>
      <c r="E17" s="623"/>
      <c r="F17" s="623"/>
      <c r="G17" s="623"/>
      <c r="H17" s="623"/>
      <c r="I17" s="623"/>
      <c r="J17" s="623"/>
      <c r="K17" s="623"/>
      <c r="L17" s="623"/>
      <c r="M17" s="623"/>
      <c r="N17" s="623"/>
      <c r="O17" s="623"/>
      <c r="P17" s="623"/>
      <c r="Q17" s="624"/>
      <c r="R17" s="625">
        <v>1109820</v>
      </c>
      <c r="S17" s="626"/>
      <c r="T17" s="626"/>
      <c r="U17" s="626"/>
      <c r="V17" s="626"/>
      <c r="W17" s="626"/>
      <c r="X17" s="626"/>
      <c r="Y17" s="627"/>
      <c r="Z17" s="628">
        <v>42.7</v>
      </c>
      <c r="AA17" s="628"/>
      <c r="AB17" s="628"/>
      <c r="AC17" s="628"/>
      <c r="AD17" s="629">
        <v>1109820</v>
      </c>
      <c r="AE17" s="629"/>
      <c r="AF17" s="629"/>
      <c r="AG17" s="629"/>
      <c r="AH17" s="629"/>
      <c r="AI17" s="629"/>
      <c r="AJ17" s="629"/>
      <c r="AK17" s="629"/>
      <c r="AL17" s="630">
        <v>64.3</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156944</v>
      </c>
      <c r="CS17" s="626"/>
      <c r="CT17" s="626"/>
      <c r="CU17" s="626"/>
      <c r="CV17" s="626"/>
      <c r="CW17" s="626"/>
      <c r="CX17" s="626"/>
      <c r="CY17" s="627"/>
      <c r="CZ17" s="628">
        <v>6.3</v>
      </c>
      <c r="DA17" s="628"/>
      <c r="DB17" s="628"/>
      <c r="DC17" s="628"/>
      <c r="DD17" s="634" t="s">
        <v>112</v>
      </c>
      <c r="DE17" s="626"/>
      <c r="DF17" s="626"/>
      <c r="DG17" s="626"/>
      <c r="DH17" s="626"/>
      <c r="DI17" s="626"/>
      <c r="DJ17" s="626"/>
      <c r="DK17" s="626"/>
      <c r="DL17" s="626"/>
      <c r="DM17" s="626"/>
      <c r="DN17" s="626"/>
      <c r="DO17" s="626"/>
      <c r="DP17" s="627"/>
      <c r="DQ17" s="634">
        <v>156944</v>
      </c>
      <c r="DR17" s="626"/>
      <c r="DS17" s="626"/>
      <c r="DT17" s="626"/>
      <c r="DU17" s="626"/>
      <c r="DV17" s="626"/>
      <c r="DW17" s="626"/>
      <c r="DX17" s="626"/>
      <c r="DY17" s="626"/>
      <c r="DZ17" s="626"/>
      <c r="EA17" s="626"/>
      <c r="EB17" s="626"/>
      <c r="EC17" s="635"/>
    </row>
    <row r="18" spans="2:133" ht="11.25" customHeight="1" x14ac:dyDescent="0.15">
      <c r="B18" s="622" t="s">
        <v>252</v>
      </c>
      <c r="C18" s="623"/>
      <c r="D18" s="623"/>
      <c r="E18" s="623"/>
      <c r="F18" s="623"/>
      <c r="G18" s="623"/>
      <c r="H18" s="623"/>
      <c r="I18" s="623"/>
      <c r="J18" s="623"/>
      <c r="K18" s="623"/>
      <c r="L18" s="623"/>
      <c r="M18" s="623"/>
      <c r="N18" s="623"/>
      <c r="O18" s="623"/>
      <c r="P18" s="623"/>
      <c r="Q18" s="624"/>
      <c r="R18" s="625">
        <v>91638</v>
      </c>
      <c r="S18" s="626"/>
      <c r="T18" s="626"/>
      <c r="U18" s="626"/>
      <c r="V18" s="626"/>
      <c r="W18" s="626"/>
      <c r="X18" s="626"/>
      <c r="Y18" s="627"/>
      <c r="Z18" s="628">
        <v>3.5</v>
      </c>
      <c r="AA18" s="628"/>
      <c r="AB18" s="628"/>
      <c r="AC18" s="628"/>
      <c r="AD18" s="629" t="s">
        <v>112</v>
      </c>
      <c r="AE18" s="629"/>
      <c r="AF18" s="629"/>
      <c r="AG18" s="629"/>
      <c r="AH18" s="629"/>
      <c r="AI18" s="629"/>
      <c r="AJ18" s="629"/>
      <c r="AK18" s="629"/>
      <c r="AL18" s="630" t="s">
        <v>112</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255</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t="s">
        <v>112</v>
      </c>
      <c r="BH19" s="626"/>
      <c r="BI19" s="626"/>
      <c r="BJ19" s="626"/>
      <c r="BK19" s="626"/>
      <c r="BL19" s="626"/>
      <c r="BM19" s="626"/>
      <c r="BN19" s="627"/>
      <c r="BO19" s="628" t="s">
        <v>112</v>
      </c>
      <c r="BP19" s="628"/>
      <c r="BQ19" s="628"/>
      <c r="BR19" s="628"/>
      <c r="BS19" s="634" t="s">
        <v>112</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258</v>
      </c>
      <c r="C20" s="623"/>
      <c r="D20" s="623"/>
      <c r="E20" s="623"/>
      <c r="F20" s="623"/>
      <c r="G20" s="623"/>
      <c r="H20" s="623"/>
      <c r="I20" s="623"/>
      <c r="J20" s="623"/>
      <c r="K20" s="623"/>
      <c r="L20" s="623"/>
      <c r="M20" s="623"/>
      <c r="N20" s="623"/>
      <c r="O20" s="623"/>
      <c r="P20" s="623"/>
      <c r="Q20" s="624"/>
      <c r="R20" s="625">
        <v>1793624</v>
      </c>
      <c r="S20" s="626"/>
      <c r="T20" s="626"/>
      <c r="U20" s="626"/>
      <c r="V20" s="626"/>
      <c r="W20" s="626"/>
      <c r="X20" s="626"/>
      <c r="Y20" s="627"/>
      <c r="Z20" s="628">
        <v>69</v>
      </c>
      <c r="AA20" s="628"/>
      <c r="AB20" s="628"/>
      <c r="AC20" s="628"/>
      <c r="AD20" s="629">
        <v>1701986</v>
      </c>
      <c r="AE20" s="629"/>
      <c r="AF20" s="629"/>
      <c r="AG20" s="629"/>
      <c r="AH20" s="629"/>
      <c r="AI20" s="629"/>
      <c r="AJ20" s="629"/>
      <c r="AK20" s="629"/>
      <c r="AL20" s="630">
        <v>98.6</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t="s">
        <v>112</v>
      </c>
      <c r="BH20" s="626"/>
      <c r="BI20" s="626"/>
      <c r="BJ20" s="626"/>
      <c r="BK20" s="626"/>
      <c r="BL20" s="626"/>
      <c r="BM20" s="626"/>
      <c r="BN20" s="627"/>
      <c r="BO20" s="628" t="s">
        <v>112</v>
      </c>
      <c r="BP20" s="628"/>
      <c r="BQ20" s="628"/>
      <c r="BR20" s="628"/>
      <c r="BS20" s="634" t="s">
        <v>112</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2507187</v>
      </c>
      <c r="CS20" s="626"/>
      <c r="CT20" s="626"/>
      <c r="CU20" s="626"/>
      <c r="CV20" s="626"/>
      <c r="CW20" s="626"/>
      <c r="CX20" s="626"/>
      <c r="CY20" s="627"/>
      <c r="CZ20" s="628">
        <v>100</v>
      </c>
      <c r="DA20" s="628"/>
      <c r="DB20" s="628"/>
      <c r="DC20" s="628"/>
      <c r="DD20" s="634">
        <v>302989</v>
      </c>
      <c r="DE20" s="626"/>
      <c r="DF20" s="626"/>
      <c r="DG20" s="626"/>
      <c r="DH20" s="626"/>
      <c r="DI20" s="626"/>
      <c r="DJ20" s="626"/>
      <c r="DK20" s="626"/>
      <c r="DL20" s="626"/>
      <c r="DM20" s="626"/>
      <c r="DN20" s="626"/>
      <c r="DO20" s="626"/>
      <c r="DP20" s="627"/>
      <c r="DQ20" s="634">
        <v>1957817</v>
      </c>
      <c r="DR20" s="626"/>
      <c r="DS20" s="626"/>
      <c r="DT20" s="626"/>
      <c r="DU20" s="626"/>
      <c r="DV20" s="626"/>
      <c r="DW20" s="626"/>
      <c r="DX20" s="626"/>
      <c r="DY20" s="626"/>
      <c r="DZ20" s="626"/>
      <c r="EA20" s="626"/>
      <c r="EB20" s="626"/>
      <c r="EC20" s="635"/>
    </row>
    <row r="21" spans="2:133" ht="11.25" customHeight="1" x14ac:dyDescent="0.15">
      <c r="B21" s="622" t="s">
        <v>261</v>
      </c>
      <c r="C21" s="623"/>
      <c r="D21" s="623"/>
      <c r="E21" s="623"/>
      <c r="F21" s="623"/>
      <c r="G21" s="623"/>
      <c r="H21" s="623"/>
      <c r="I21" s="623"/>
      <c r="J21" s="623"/>
      <c r="K21" s="623"/>
      <c r="L21" s="623"/>
      <c r="M21" s="623"/>
      <c r="N21" s="623"/>
      <c r="O21" s="623"/>
      <c r="P21" s="623"/>
      <c r="Q21" s="624"/>
      <c r="R21" s="625">
        <v>530</v>
      </c>
      <c r="S21" s="626"/>
      <c r="T21" s="626"/>
      <c r="U21" s="626"/>
      <c r="V21" s="626"/>
      <c r="W21" s="626"/>
      <c r="X21" s="626"/>
      <c r="Y21" s="627"/>
      <c r="Z21" s="628">
        <v>0</v>
      </c>
      <c r="AA21" s="628"/>
      <c r="AB21" s="628"/>
      <c r="AC21" s="628"/>
      <c r="AD21" s="629">
        <v>530</v>
      </c>
      <c r="AE21" s="629"/>
      <c r="AF21" s="629"/>
      <c r="AG21" s="629"/>
      <c r="AH21" s="629"/>
      <c r="AI21" s="629"/>
      <c r="AJ21" s="629"/>
      <c r="AK21" s="629"/>
      <c r="AL21" s="630">
        <v>0</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263</v>
      </c>
      <c r="C22" s="623"/>
      <c r="D22" s="623"/>
      <c r="E22" s="623"/>
      <c r="F22" s="623"/>
      <c r="G22" s="623"/>
      <c r="H22" s="623"/>
      <c r="I22" s="623"/>
      <c r="J22" s="623"/>
      <c r="K22" s="623"/>
      <c r="L22" s="623"/>
      <c r="M22" s="623"/>
      <c r="N22" s="623"/>
      <c r="O22" s="623"/>
      <c r="P22" s="623"/>
      <c r="Q22" s="624"/>
      <c r="R22" s="625">
        <v>71082</v>
      </c>
      <c r="S22" s="626"/>
      <c r="T22" s="626"/>
      <c r="U22" s="626"/>
      <c r="V22" s="626"/>
      <c r="W22" s="626"/>
      <c r="X22" s="626"/>
      <c r="Y22" s="627"/>
      <c r="Z22" s="628">
        <v>2.7</v>
      </c>
      <c r="AA22" s="628"/>
      <c r="AB22" s="628"/>
      <c r="AC22" s="628"/>
      <c r="AD22" s="629" t="s">
        <v>112</v>
      </c>
      <c r="AE22" s="629"/>
      <c r="AF22" s="629"/>
      <c r="AG22" s="629"/>
      <c r="AH22" s="629"/>
      <c r="AI22" s="629"/>
      <c r="AJ22" s="629"/>
      <c r="AK22" s="629"/>
      <c r="AL22" s="630" t="s">
        <v>112</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266</v>
      </c>
      <c r="C23" s="623"/>
      <c r="D23" s="623"/>
      <c r="E23" s="623"/>
      <c r="F23" s="623"/>
      <c r="G23" s="623"/>
      <c r="H23" s="623"/>
      <c r="I23" s="623"/>
      <c r="J23" s="623"/>
      <c r="K23" s="623"/>
      <c r="L23" s="623"/>
      <c r="M23" s="623"/>
      <c r="N23" s="623"/>
      <c r="O23" s="623"/>
      <c r="P23" s="623"/>
      <c r="Q23" s="624"/>
      <c r="R23" s="625">
        <v>33210</v>
      </c>
      <c r="S23" s="626"/>
      <c r="T23" s="626"/>
      <c r="U23" s="626"/>
      <c r="V23" s="626"/>
      <c r="W23" s="626"/>
      <c r="X23" s="626"/>
      <c r="Y23" s="627"/>
      <c r="Z23" s="628">
        <v>1.3</v>
      </c>
      <c r="AA23" s="628"/>
      <c r="AB23" s="628"/>
      <c r="AC23" s="628"/>
      <c r="AD23" s="629">
        <v>392</v>
      </c>
      <c r="AE23" s="629"/>
      <c r="AF23" s="629"/>
      <c r="AG23" s="629"/>
      <c r="AH23" s="629"/>
      <c r="AI23" s="629"/>
      <c r="AJ23" s="629"/>
      <c r="AK23" s="629"/>
      <c r="AL23" s="630">
        <v>0</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x14ac:dyDescent="0.15">
      <c r="B24" s="622" t="s">
        <v>273</v>
      </c>
      <c r="C24" s="623"/>
      <c r="D24" s="623"/>
      <c r="E24" s="623"/>
      <c r="F24" s="623"/>
      <c r="G24" s="623"/>
      <c r="H24" s="623"/>
      <c r="I24" s="623"/>
      <c r="J24" s="623"/>
      <c r="K24" s="623"/>
      <c r="L24" s="623"/>
      <c r="M24" s="623"/>
      <c r="N24" s="623"/>
      <c r="O24" s="623"/>
      <c r="P24" s="623"/>
      <c r="Q24" s="624"/>
      <c r="R24" s="625">
        <v>2357</v>
      </c>
      <c r="S24" s="626"/>
      <c r="T24" s="626"/>
      <c r="U24" s="626"/>
      <c r="V24" s="626"/>
      <c r="W24" s="626"/>
      <c r="X24" s="626"/>
      <c r="Y24" s="627"/>
      <c r="Z24" s="628">
        <v>0.1</v>
      </c>
      <c r="AA24" s="628"/>
      <c r="AB24" s="628"/>
      <c r="AC24" s="628"/>
      <c r="AD24" s="629" t="s">
        <v>112</v>
      </c>
      <c r="AE24" s="629"/>
      <c r="AF24" s="629"/>
      <c r="AG24" s="629"/>
      <c r="AH24" s="629"/>
      <c r="AI24" s="629"/>
      <c r="AJ24" s="629"/>
      <c r="AK24" s="629"/>
      <c r="AL24" s="630" t="s">
        <v>112</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896514</v>
      </c>
      <c r="CS24" s="615"/>
      <c r="CT24" s="615"/>
      <c r="CU24" s="615"/>
      <c r="CV24" s="615"/>
      <c r="CW24" s="615"/>
      <c r="CX24" s="615"/>
      <c r="CY24" s="616"/>
      <c r="CZ24" s="652">
        <v>35.799999999999997</v>
      </c>
      <c r="DA24" s="653"/>
      <c r="DB24" s="653"/>
      <c r="DC24" s="654"/>
      <c r="DD24" s="651">
        <v>722845</v>
      </c>
      <c r="DE24" s="615"/>
      <c r="DF24" s="615"/>
      <c r="DG24" s="615"/>
      <c r="DH24" s="615"/>
      <c r="DI24" s="615"/>
      <c r="DJ24" s="615"/>
      <c r="DK24" s="616"/>
      <c r="DL24" s="651">
        <v>722845</v>
      </c>
      <c r="DM24" s="615"/>
      <c r="DN24" s="615"/>
      <c r="DO24" s="615"/>
      <c r="DP24" s="615"/>
      <c r="DQ24" s="615"/>
      <c r="DR24" s="615"/>
      <c r="DS24" s="615"/>
      <c r="DT24" s="615"/>
      <c r="DU24" s="615"/>
      <c r="DV24" s="616"/>
      <c r="DW24" s="619">
        <v>40</v>
      </c>
      <c r="DX24" s="620"/>
      <c r="DY24" s="620"/>
      <c r="DZ24" s="620"/>
      <c r="EA24" s="620"/>
      <c r="EB24" s="620"/>
      <c r="EC24" s="621"/>
    </row>
    <row r="25" spans="2:133" ht="11.25" customHeight="1" x14ac:dyDescent="0.15">
      <c r="B25" s="622" t="s">
        <v>276</v>
      </c>
      <c r="C25" s="623"/>
      <c r="D25" s="623"/>
      <c r="E25" s="623"/>
      <c r="F25" s="623"/>
      <c r="G25" s="623"/>
      <c r="H25" s="623"/>
      <c r="I25" s="623"/>
      <c r="J25" s="623"/>
      <c r="K25" s="623"/>
      <c r="L25" s="623"/>
      <c r="M25" s="623"/>
      <c r="N25" s="623"/>
      <c r="O25" s="623"/>
      <c r="P25" s="623"/>
      <c r="Q25" s="624"/>
      <c r="R25" s="625">
        <v>170752</v>
      </c>
      <c r="S25" s="626"/>
      <c r="T25" s="626"/>
      <c r="U25" s="626"/>
      <c r="V25" s="626"/>
      <c r="W25" s="626"/>
      <c r="X25" s="626"/>
      <c r="Y25" s="627"/>
      <c r="Z25" s="628">
        <v>6.6</v>
      </c>
      <c r="AA25" s="628"/>
      <c r="AB25" s="628"/>
      <c r="AC25" s="628"/>
      <c r="AD25" s="629" t="s">
        <v>112</v>
      </c>
      <c r="AE25" s="629"/>
      <c r="AF25" s="629"/>
      <c r="AG25" s="629"/>
      <c r="AH25" s="629"/>
      <c r="AI25" s="629"/>
      <c r="AJ25" s="629"/>
      <c r="AK25" s="629"/>
      <c r="AL25" s="630" t="s">
        <v>112</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490645</v>
      </c>
      <c r="CS25" s="657"/>
      <c r="CT25" s="657"/>
      <c r="CU25" s="657"/>
      <c r="CV25" s="657"/>
      <c r="CW25" s="657"/>
      <c r="CX25" s="657"/>
      <c r="CY25" s="658"/>
      <c r="CZ25" s="659">
        <v>19.600000000000001</v>
      </c>
      <c r="DA25" s="660"/>
      <c r="DB25" s="660"/>
      <c r="DC25" s="661"/>
      <c r="DD25" s="634">
        <v>478052</v>
      </c>
      <c r="DE25" s="657"/>
      <c r="DF25" s="657"/>
      <c r="DG25" s="657"/>
      <c r="DH25" s="657"/>
      <c r="DI25" s="657"/>
      <c r="DJ25" s="657"/>
      <c r="DK25" s="658"/>
      <c r="DL25" s="634">
        <v>478052</v>
      </c>
      <c r="DM25" s="657"/>
      <c r="DN25" s="657"/>
      <c r="DO25" s="657"/>
      <c r="DP25" s="657"/>
      <c r="DQ25" s="657"/>
      <c r="DR25" s="657"/>
      <c r="DS25" s="657"/>
      <c r="DT25" s="657"/>
      <c r="DU25" s="657"/>
      <c r="DV25" s="658"/>
      <c r="DW25" s="630">
        <v>26.4</v>
      </c>
      <c r="DX25" s="655"/>
      <c r="DY25" s="655"/>
      <c r="DZ25" s="655"/>
      <c r="EA25" s="655"/>
      <c r="EB25" s="655"/>
      <c r="EC25" s="656"/>
    </row>
    <row r="26" spans="2:133" ht="11.25" customHeight="1" x14ac:dyDescent="0.15">
      <c r="B26" s="662" t="s">
        <v>279</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301021</v>
      </c>
      <c r="CS26" s="626"/>
      <c r="CT26" s="626"/>
      <c r="CU26" s="626"/>
      <c r="CV26" s="626"/>
      <c r="CW26" s="626"/>
      <c r="CX26" s="626"/>
      <c r="CY26" s="627"/>
      <c r="CZ26" s="659">
        <v>12</v>
      </c>
      <c r="DA26" s="660"/>
      <c r="DB26" s="660"/>
      <c r="DC26" s="661"/>
      <c r="DD26" s="634">
        <v>290335</v>
      </c>
      <c r="DE26" s="626"/>
      <c r="DF26" s="626"/>
      <c r="DG26" s="626"/>
      <c r="DH26" s="626"/>
      <c r="DI26" s="626"/>
      <c r="DJ26" s="626"/>
      <c r="DK26" s="627"/>
      <c r="DL26" s="634" t="s">
        <v>218</v>
      </c>
      <c r="DM26" s="626"/>
      <c r="DN26" s="626"/>
      <c r="DO26" s="626"/>
      <c r="DP26" s="626"/>
      <c r="DQ26" s="626"/>
      <c r="DR26" s="626"/>
      <c r="DS26" s="626"/>
      <c r="DT26" s="626"/>
      <c r="DU26" s="626"/>
      <c r="DV26" s="627"/>
      <c r="DW26" s="630" t="s">
        <v>218</v>
      </c>
      <c r="DX26" s="655"/>
      <c r="DY26" s="655"/>
      <c r="DZ26" s="655"/>
      <c r="EA26" s="655"/>
      <c r="EB26" s="655"/>
      <c r="EC26" s="656"/>
    </row>
    <row r="27" spans="2:133" ht="11.25" customHeight="1" x14ac:dyDescent="0.15">
      <c r="B27" s="622" t="s">
        <v>282</v>
      </c>
      <c r="C27" s="623"/>
      <c r="D27" s="623"/>
      <c r="E27" s="623"/>
      <c r="F27" s="623"/>
      <c r="G27" s="623"/>
      <c r="H27" s="623"/>
      <c r="I27" s="623"/>
      <c r="J27" s="623"/>
      <c r="K27" s="623"/>
      <c r="L27" s="623"/>
      <c r="M27" s="623"/>
      <c r="N27" s="623"/>
      <c r="O27" s="623"/>
      <c r="P27" s="623"/>
      <c r="Q27" s="624"/>
      <c r="R27" s="625">
        <v>185120</v>
      </c>
      <c r="S27" s="626"/>
      <c r="T27" s="626"/>
      <c r="U27" s="626"/>
      <c r="V27" s="626"/>
      <c r="W27" s="626"/>
      <c r="X27" s="626"/>
      <c r="Y27" s="627"/>
      <c r="Z27" s="628">
        <v>7.1</v>
      </c>
      <c r="AA27" s="628"/>
      <c r="AB27" s="628"/>
      <c r="AC27" s="628"/>
      <c r="AD27" s="629" t="s">
        <v>112</v>
      </c>
      <c r="AE27" s="629"/>
      <c r="AF27" s="629"/>
      <c r="AG27" s="629"/>
      <c r="AH27" s="629"/>
      <c r="AI27" s="629"/>
      <c r="AJ27" s="629"/>
      <c r="AK27" s="629"/>
      <c r="AL27" s="630" t="s">
        <v>112</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455825</v>
      </c>
      <c r="BH27" s="626"/>
      <c r="BI27" s="626"/>
      <c r="BJ27" s="626"/>
      <c r="BK27" s="626"/>
      <c r="BL27" s="626"/>
      <c r="BM27" s="626"/>
      <c r="BN27" s="627"/>
      <c r="BO27" s="628">
        <v>100</v>
      </c>
      <c r="BP27" s="628"/>
      <c r="BQ27" s="628"/>
      <c r="BR27" s="628"/>
      <c r="BS27" s="634">
        <v>1939</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248925</v>
      </c>
      <c r="CS27" s="657"/>
      <c r="CT27" s="657"/>
      <c r="CU27" s="657"/>
      <c r="CV27" s="657"/>
      <c r="CW27" s="657"/>
      <c r="CX27" s="657"/>
      <c r="CY27" s="658"/>
      <c r="CZ27" s="659">
        <v>9.9</v>
      </c>
      <c r="DA27" s="660"/>
      <c r="DB27" s="660"/>
      <c r="DC27" s="661"/>
      <c r="DD27" s="634">
        <v>87849</v>
      </c>
      <c r="DE27" s="657"/>
      <c r="DF27" s="657"/>
      <c r="DG27" s="657"/>
      <c r="DH27" s="657"/>
      <c r="DI27" s="657"/>
      <c r="DJ27" s="657"/>
      <c r="DK27" s="658"/>
      <c r="DL27" s="634">
        <v>87849</v>
      </c>
      <c r="DM27" s="657"/>
      <c r="DN27" s="657"/>
      <c r="DO27" s="657"/>
      <c r="DP27" s="657"/>
      <c r="DQ27" s="657"/>
      <c r="DR27" s="657"/>
      <c r="DS27" s="657"/>
      <c r="DT27" s="657"/>
      <c r="DU27" s="657"/>
      <c r="DV27" s="658"/>
      <c r="DW27" s="630">
        <v>4.9000000000000004</v>
      </c>
      <c r="DX27" s="655"/>
      <c r="DY27" s="655"/>
      <c r="DZ27" s="655"/>
      <c r="EA27" s="655"/>
      <c r="EB27" s="655"/>
      <c r="EC27" s="656"/>
    </row>
    <row r="28" spans="2:133" ht="11.25" customHeight="1" x14ac:dyDescent="0.15">
      <c r="B28" s="622" t="s">
        <v>285</v>
      </c>
      <c r="C28" s="623"/>
      <c r="D28" s="623"/>
      <c r="E28" s="623"/>
      <c r="F28" s="623"/>
      <c r="G28" s="623"/>
      <c r="H28" s="623"/>
      <c r="I28" s="623"/>
      <c r="J28" s="623"/>
      <c r="K28" s="623"/>
      <c r="L28" s="623"/>
      <c r="M28" s="623"/>
      <c r="N28" s="623"/>
      <c r="O28" s="623"/>
      <c r="P28" s="623"/>
      <c r="Q28" s="624"/>
      <c r="R28" s="625">
        <v>47164</v>
      </c>
      <c r="S28" s="626"/>
      <c r="T28" s="626"/>
      <c r="U28" s="626"/>
      <c r="V28" s="626"/>
      <c r="W28" s="626"/>
      <c r="X28" s="626"/>
      <c r="Y28" s="627"/>
      <c r="Z28" s="628">
        <v>1.8</v>
      </c>
      <c r="AA28" s="628"/>
      <c r="AB28" s="628"/>
      <c r="AC28" s="628"/>
      <c r="AD28" s="629">
        <v>23380</v>
      </c>
      <c r="AE28" s="629"/>
      <c r="AF28" s="629"/>
      <c r="AG28" s="629"/>
      <c r="AH28" s="629"/>
      <c r="AI28" s="629"/>
      <c r="AJ28" s="629"/>
      <c r="AK28" s="629"/>
      <c r="AL28" s="630">
        <v>1.4</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156944</v>
      </c>
      <c r="CS28" s="626"/>
      <c r="CT28" s="626"/>
      <c r="CU28" s="626"/>
      <c r="CV28" s="626"/>
      <c r="CW28" s="626"/>
      <c r="CX28" s="626"/>
      <c r="CY28" s="627"/>
      <c r="CZ28" s="659">
        <v>6.3</v>
      </c>
      <c r="DA28" s="660"/>
      <c r="DB28" s="660"/>
      <c r="DC28" s="661"/>
      <c r="DD28" s="634">
        <v>156944</v>
      </c>
      <c r="DE28" s="626"/>
      <c r="DF28" s="626"/>
      <c r="DG28" s="626"/>
      <c r="DH28" s="626"/>
      <c r="DI28" s="626"/>
      <c r="DJ28" s="626"/>
      <c r="DK28" s="627"/>
      <c r="DL28" s="634">
        <v>156944</v>
      </c>
      <c r="DM28" s="626"/>
      <c r="DN28" s="626"/>
      <c r="DO28" s="626"/>
      <c r="DP28" s="626"/>
      <c r="DQ28" s="626"/>
      <c r="DR28" s="626"/>
      <c r="DS28" s="626"/>
      <c r="DT28" s="626"/>
      <c r="DU28" s="626"/>
      <c r="DV28" s="627"/>
      <c r="DW28" s="630">
        <v>8.6999999999999993</v>
      </c>
      <c r="DX28" s="655"/>
      <c r="DY28" s="655"/>
      <c r="DZ28" s="655"/>
      <c r="EA28" s="655"/>
      <c r="EB28" s="655"/>
      <c r="EC28" s="656"/>
    </row>
    <row r="29" spans="2:133" ht="11.25" customHeight="1" x14ac:dyDescent="0.15">
      <c r="B29" s="622" t="s">
        <v>287</v>
      </c>
      <c r="C29" s="623"/>
      <c r="D29" s="623"/>
      <c r="E29" s="623"/>
      <c r="F29" s="623"/>
      <c r="G29" s="623"/>
      <c r="H29" s="623"/>
      <c r="I29" s="623"/>
      <c r="J29" s="623"/>
      <c r="K29" s="623"/>
      <c r="L29" s="623"/>
      <c r="M29" s="623"/>
      <c r="N29" s="623"/>
      <c r="O29" s="623"/>
      <c r="P29" s="623"/>
      <c r="Q29" s="624"/>
      <c r="R29" s="625">
        <v>23001</v>
      </c>
      <c r="S29" s="626"/>
      <c r="T29" s="626"/>
      <c r="U29" s="626"/>
      <c r="V29" s="626"/>
      <c r="W29" s="626"/>
      <c r="X29" s="626"/>
      <c r="Y29" s="627"/>
      <c r="Z29" s="628">
        <v>0.9</v>
      </c>
      <c r="AA29" s="628"/>
      <c r="AB29" s="628"/>
      <c r="AC29" s="628"/>
      <c r="AD29" s="629" t="s">
        <v>112</v>
      </c>
      <c r="AE29" s="629"/>
      <c r="AF29" s="629"/>
      <c r="AG29" s="629"/>
      <c r="AH29" s="629"/>
      <c r="AI29" s="629"/>
      <c r="AJ29" s="629"/>
      <c r="AK29" s="629"/>
      <c r="AL29" s="630" t="s">
        <v>112</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58</v>
      </c>
      <c r="CG29" s="640"/>
      <c r="CH29" s="640"/>
      <c r="CI29" s="640"/>
      <c r="CJ29" s="640"/>
      <c r="CK29" s="640"/>
      <c r="CL29" s="640"/>
      <c r="CM29" s="640"/>
      <c r="CN29" s="640"/>
      <c r="CO29" s="640"/>
      <c r="CP29" s="640"/>
      <c r="CQ29" s="641"/>
      <c r="CR29" s="625">
        <v>156944</v>
      </c>
      <c r="CS29" s="657"/>
      <c r="CT29" s="657"/>
      <c r="CU29" s="657"/>
      <c r="CV29" s="657"/>
      <c r="CW29" s="657"/>
      <c r="CX29" s="657"/>
      <c r="CY29" s="658"/>
      <c r="CZ29" s="659">
        <v>6.3</v>
      </c>
      <c r="DA29" s="660"/>
      <c r="DB29" s="660"/>
      <c r="DC29" s="661"/>
      <c r="DD29" s="634">
        <v>156944</v>
      </c>
      <c r="DE29" s="657"/>
      <c r="DF29" s="657"/>
      <c r="DG29" s="657"/>
      <c r="DH29" s="657"/>
      <c r="DI29" s="657"/>
      <c r="DJ29" s="657"/>
      <c r="DK29" s="658"/>
      <c r="DL29" s="634">
        <v>156944</v>
      </c>
      <c r="DM29" s="657"/>
      <c r="DN29" s="657"/>
      <c r="DO29" s="657"/>
      <c r="DP29" s="657"/>
      <c r="DQ29" s="657"/>
      <c r="DR29" s="657"/>
      <c r="DS29" s="657"/>
      <c r="DT29" s="657"/>
      <c r="DU29" s="657"/>
      <c r="DV29" s="658"/>
      <c r="DW29" s="630">
        <v>8.6999999999999993</v>
      </c>
      <c r="DX29" s="655"/>
      <c r="DY29" s="655"/>
      <c r="DZ29" s="655"/>
      <c r="EA29" s="655"/>
      <c r="EB29" s="655"/>
      <c r="EC29" s="656"/>
    </row>
    <row r="30" spans="2:133" ht="11.25" customHeight="1" x14ac:dyDescent="0.15">
      <c r="B30" s="622" t="s">
        <v>291</v>
      </c>
      <c r="C30" s="623"/>
      <c r="D30" s="623"/>
      <c r="E30" s="623"/>
      <c r="F30" s="623"/>
      <c r="G30" s="623"/>
      <c r="H30" s="623"/>
      <c r="I30" s="623"/>
      <c r="J30" s="623"/>
      <c r="K30" s="623"/>
      <c r="L30" s="623"/>
      <c r="M30" s="623"/>
      <c r="N30" s="623"/>
      <c r="O30" s="623"/>
      <c r="P30" s="623"/>
      <c r="Q30" s="624"/>
      <c r="R30" s="625">
        <v>3471</v>
      </c>
      <c r="S30" s="626"/>
      <c r="T30" s="626"/>
      <c r="U30" s="626"/>
      <c r="V30" s="626"/>
      <c r="W30" s="626"/>
      <c r="X30" s="626"/>
      <c r="Y30" s="627"/>
      <c r="Z30" s="628">
        <v>0.1</v>
      </c>
      <c r="AA30" s="628"/>
      <c r="AB30" s="628"/>
      <c r="AC30" s="628"/>
      <c r="AD30" s="629" t="s">
        <v>112</v>
      </c>
      <c r="AE30" s="629"/>
      <c r="AF30" s="629"/>
      <c r="AG30" s="629"/>
      <c r="AH30" s="629"/>
      <c r="AI30" s="629"/>
      <c r="AJ30" s="629"/>
      <c r="AK30" s="629"/>
      <c r="AL30" s="630" t="s">
        <v>112</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89.3</v>
      </c>
      <c r="BH30" s="684"/>
      <c r="BI30" s="684"/>
      <c r="BJ30" s="684"/>
      <c r="BK30" s="684"/>
      <c r="BL30" s="684"/>
      <c r="BM30" s="620">
        <v>87.9</v>
      </c>
      <c r="BN30" s="684"/>
      <c r="BO30" s="684"/>
      <c r="BP30" s="684"/>
      <c r="BQ30" s="685"/>
      <c r="BR30" s="683">
        <v>99.3</v>
      </c>
      <c r="BS30" s="684"/>
      <c r="BT30" s="684"/>
      <c r="BU30" s="684"/>
      <c r="BV30" s="684"/>
      <c r="BW30" s="684"/>
      <c r="BX30" s="620">
        <v>97.6</v>
      </c>
      <c r="BY30" s="684"/>
      <c r="BZ30" s="684"/>
      <c r="CA30" s="684"/>
      <c r="CB30" s="685"/>
      <c r="CD30" s="688"/>
      <c r="CE30" s="689"/>
      <c r="CF30" s="639" t="s">
        <v>294</v>
      </c>
      <c r="CG30" s="640"/>
      <c r="CH30" s="640"/>
      <c r="CI30" s="640"/>
      <c r="CJ30" s="640"/>
      <c r="CK30" s="640"/>
      <c r="CL30" s="640"/>
      <c r="CM30" s="640"/>
      <c r="CN30" s="640"/>
      <c r="CO30" s="640"/>
      <c r="CP30" s="640"/>
      <c r="CQ30" s="641"/>
      <c r="CR30" s="625">
        <v>147088</v>
      </c>
      <c r="CS30" s="626"/>
      <c r="CT30" s="626"/>
      <c r="CU30" s="626"/>
      <c r="CV30" s="626"/>
      <c r="CW30" s="626"/>
      <c r="CX30" s="626"/>
      <c r="CY30" s="627"/>
      <c r="CZ30" s="659">
        <v>5.9</v>
      </c>
      <c r="DA30" s="660"/>
      <c r="DB30" s="660"/>
      <c r="DC30" s="661"/>
      <c r="DD30" s="634">
        <v>147088</v>
      </c>
      <c r="DE30" s="626"/>
      <c r="DF30" s="626"/>
      <c r="DG30" s="626"/>
      <c r="DH30" s="626"/>
      <c r="DI30" s="626"/>
      <c r="DJ30" s="626"/>
      <c r="DK30" s="627"/>
      <c r="DL30" s="634">
        <v>147088</v>
      </c>
      <c r="DM30" s="626"/>
      <c r="DN30" s="626"/>
      <c r="DO30" s="626"/>
      <c r="DP30" s="626"/>
      <c r="DQ30" s="626"/>
      <c r="DR30" s="626"/>
      <c r="DS30" s="626"/>
      <c r="DT30" s="626"/>
      <c r="DU30" s="626"/>
      <c r="DV30" s="627"/>
      <c r="DW30" s="630">
        <v>8.1</v>
      </c>
      <c r="DX30" s="655"/>
      <c r="DY30" s="655"/>
      <c r="DZ30" s="655"/>
      <c r="EA30" s="655"/>
      <c r="EB30" s="655"/>
      <c r="EC30" s="656"/>
    </row>
    <row r="31" spans="2:133" ht="11.25" customHeight="1" x14ac:dyDescent="0.15">
      <c r="B31" s="622" t="s">
        <v>295</v>
      </c>
      <c r="C31" s="623"/>
      <c r="D31" s="623"/>
      <c r="E31" s="623"/>
      <c r="F31" s="623"/>
      <c r="G31" s="623"/>
      <c r="H31" s="623"/>
      <c r="I31" s="623"/>
      <c r="J31" s="623"/>
      <c r="K31" s="623"/>
      <c r="L31" s="623"/>
      <c r="M31" s="623"/>
      <c r="N31" s="623"/>
      <c r="O31" s="623"/>
      <c r="P31" s="623"/>
      <c r="Q31" s="624"/>
      <c r="R31" s="625">
        <v>135197</v>
      </c>
      <c r="S31" s="626"/>
      <c r="T31" s="626"/>
      <c r="U31" s="626"/>
      <c r="V31" s="626"/>
      <c r="W31" s="626"/>
      <c r="X31" s="626"/>
      <c r="Y31" s="627"/>
      <c r="Z31" s="628">
        <v>5.2</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71.900000000000006</v>
      </c>
      <c r="BH31" s="657"/>
      <c r="BI31" s="657"/>
      <c r="BJ31" s="657"/>
      <c r="BK31" s="657"/>
      <c r="BL31" s="657"/>
      <c r="BM31" s="631">
        <v>70.900000000000006</v>
      </c>
      <c r="BN31" s="681"/>
      <c r="BO31" s="681"/>
      <c r="BP31" s="681"/>
      <c r="BQ31" s="682"/>
      <c r="BR31" s="680">
        <v>98.8</v>
      </c>
      <c r="BS31" s="657"/>
      <c r="BT31" s="657"/>
      <c r="BU31" s="657"/>
      <c r="BV31" s="657"/>
      <c r="BW31" s="657"/>
      <c r="BX31" s="631">
        <v>96.6</v>
      </c>
      <c r="BY31" s="681"/>
      <c r="BZ31" s="681"/>
      <c r="CA31" s="681"/>
      <c r="CB31" s="682"/>
      <c r="CD31" s="688"/>
      <c r="CE31" s="689"/>
      <c r="CF31" s="639" t="s">
        <v>298</v>
      </c>
      <c r="CG31" s="640"/>
      <c r="CH31" s="640"/>
      <c r="CI31" s="640"/>
      <c r="CJ31" s="640"/>
      <c r="CK31" s="640"/>
      <c r="CL31" s="640"/>
      <c r="CM31" s="640"/>
      <c r="CN31" s="640"/>
      <c r="CO31" s="640"/>
      <c r="CP31" s="640"/>
      <c r="CQ31" s="641"/>
      <c r="CR31" s="625">
        <v>9856</v>
      </c>
      <c r="CS31" s="657"/>
      <c r="CT31" s="657"/>
      <c r="CU31" s="657"/>
      <c r="CV31" s="657"/>
      <c r="CW31" s="657"/>
      <c r="CX31" s="657"/>
      <c r="CY31" s="658"/>
      <c r="CZ31" s="659">
        <v>0.4</v>
      </c>
      <c r="DA31" s="660"/>
      <c r="DB31" s="660"/>
      <c r="DC31" s="661"/>
      <c r="DD31" s="634">
        <v>9856</v>
      </c>
      <c r="DE31" s="657"/>
      <c r="DF31" s="657"/>
      <c r="DG31" s="657"/>
      <c r="DH31" s="657"/>
      <c r="DI31" s="657"/>
      <c r="DJ31" s="657"/>
      <c r="DK31" s="658"/>
      <c r="DL31" s="634">
        <v>9856</v>
      </c>
      <c r="DM31" s="657"/>
      <c r="DN31" s="657"/>
      <c r="DO31" s="657"/>
      <c r="DP31" s="657"/>
      <c r="DQ31" s="657"/>
      <c r="DR31" s="657"/>
      <c r="DS31" s="657"/>
      <c r="DT31" s="657"/>
      <c r="DU31" s="657"/>
      <c r="DV31" s="658"/>
      <c r="DW31" s="630">
        <v>0.5</v>
      </c>
      <c r="DX31" s="655"/>
      <c r="DY31" s="655"/>
      <c r="DZ31" s="655"/>
      <c r="EA31" s="655"/>
      <c r="EB31" s="655"/>
      <c r="EC31" s="656"/>
    </row>
    <row r="32" spans="2:133" ht="11.25" customHeight="1" x14ac:dyDescent="0.15">
      <c r="B32" s="622" t="s">
        <v>299</v>
      </c>
      <c r="C32" s="623"/>
      <c r="D32" s="623"/>
      <c r="E32" s="623"/>
      <c r="F32" s="623"/>
      <c r="G32" s="623"/>
      <c r="H32" s="623"/>
      <c r="I32" s="623"/>
      <c r="J32" s="623"/>
      <c r="K32" s="623"/>
      <c r="L32" s="623"/>
      <c r="M32" s="623"/>
      <c r="N32" s="623"/>
      <c r="O32" s="623"/>
      <c r="P32" s="623"/>
      <c r="Q32" s="624"/>
      <c r="R32" s="625">
        <v>42883</v>
      </c>
      <c r="S32" s="626"/>
      <c r="T32" s="626"/>
      <c r="U32" s="626"/>
      <c r="V32" s="626"/>
      <c r="W32" s="626"/>
      <c r="X32" s="626"/>
      <c r="Y32" s="627"/>
      <c r="Z32" s="628">
        <v>1.7</v>
      </c>
      <c r="AA32" s="628"/>
      <c r="AB32" s="628"/>
      <c r="AC32" s="628"/>
      <c r="AD32" s="629">
        <v>40</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99.3</v>
      </c>
      <c r="BH32" s="693"/>
      <c r="BI32" s="693"/>
      <c r="BJ32" s="693"/>
      <c r="BK32" s="693"/>
      <c r="BL32" s="693"/>
      <c r="BM32" s="694">
        <v>97.5</v>
      </c>
      <c r="BN32" s="693"/>
      <c r="BO32" s="693"/>
      <c r="BP32" s="693"/>
      <c r="BQ32" s="695"/>
      <c r="BR32" s="692">
        <v>99.5</v>
      </c>
      <c r="BS32" s="693"/>
      <c r="BT32" s="693"/>
      <c r="BU32" s="693"/>
      <c r="BV32" s="693"/>
      <c r="BW32" s="693"/>
      <c r="BX32" s="694">
        <v>97.9</v>
      </c>
      <c r="BY32" s="693"/>
      <c r="BZ32" s="693"/>
      <c r="CA32" s="693"/>
      <c r="CB32" s="695"/>
      <c r="CD32" s="690"/>
      <c r="CE32" s="691"/>
      <c r="CF32" s="639" t="s">
        <v>301</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x14ac:dyDescent="0.15">
      <c r="B33" s="622" t="s">
        <v>302</v>
      </c>
      <c r="C33" s="623"/>
      <c r="D33" s="623"/>
      <c r="E33" s="623"/>
      <c r="F33" s="623"/>
      <c r="G33" s="623"/>
      <c r="H33" s="623"/>
      <c r="I33" s="623"/>
      <c r="J33" s="623"/>
      <c r="K33" s="623"/>
      <c r="L33" s="623"/>
      <c r="M33" s="623"/>
      <c r="N33" s="623"/>
      <c r="O33" s="623"/>
      <c r="P33" s="623"/>
      <c r="Q33" s="624"/>
      <c r="R33" s="625">
        <v>89400</v>
      </c>
      <c r="S33" s="626"/>
      <c r="T33" s="626"/>
      <c r="U33" s="626"/>
      <c r="V33" s="626"/>
      <c r="W33" s="626"/>
      <c r="X33" s="626"/>
      <c r="Y33" s="627"/>
      <c r="Z33" s="628">
        <v>3.4</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1307684</v>
      </c>
      <c r="CS33" s="657"/>
      <c r="CT33" s="657"/>
      <c r="CU33" s="657"/>
      <c r="CV33" s="657"/>
      <c r="CW33" s="657"/>
      <c r="CX33" s="657"/>
      <c r="CY33" s="658"/>
      <c r="CZ33" s="659">
        <v>52.2</v>
      </c>
      <c r="DA33" s="660"/>
      <c r="DB33" s="660"/>
      <c r="DC33" s="661"/>
      <c r="DD33" s="634">
        <v>1081541</v>
      </c>
      <c r="DE33" s="657"/>
      <c r="DF33" s="657"/>
      <c r="DG33" s="657"/>
      <c r="DH33" s="657"/>
      <c r="DI33" s="657"/>
      <c r="DJ33" s="657"/>
      <c r="DK33" s="658"/>
      <c r="DL33" s="634">
        <v>816061</v>
      </c>
      <c r="DM33" s="657"/>
      <c r="DN33" s="657"/>
      <c r="DO33" s="657"/>
      <c r="DP33" s="657"/>
      <c r="DQ33" s="657"/>
      <c r="DR33" s="657"/>
      <c r="DS33" s="657"/>
      <c r="DT33" s="657"/>
      <c r="DU33" s="657"/>
      <c r="DV33" s="658"/>
      <c r="DW33" s="630">
        <v>45.1</v>
      </c>
      <c r="DX33" s="655"/>
      <c r="DY33" s="655"/>
      <c r="DZ33" s="655"/>
      <c r="EA33" s="655"/>
      <c r="EB33" s="655"/>
      <c r="EC33" s="656"/>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511066</v>
      </c>
      <c r="CS34" s="626"/>
      <c r="CT34" s="626"/>
      <c r="CU34" s="626"/>
      <c r="CV34" s="626"/>
      <c r="CW34" s="626"/>
      <c r="CX34" s="626"/>
      <c r="CY34" s="627"/>
      <c r="CZ34" s="659">
        <v>20.399999999999999</v>
      </c>
      <c r="DA34" s="660"/>
      <c r="DB34" s="660"/>
      <c r="DC34" s="661"/>
      <c r="DD34" s="634">
        <v>353448</v>
      </c>
      <c r="DE34" s="626"/>
      <c r="DF34" s="626"/>
      <c r="DG34" s="626"/>
      <c r="DH34" s="626"/>
      <c r="DI34" s="626"/>
      <c r="DJ34" s="626"/>
      <c r="DK34" s="627"/>
      <c r="DL34" s="634">
        <v>314281</v>
      </c>
      <c r="DM34" s="626"/>
      <c r="DN34" s="626"/>
      <c r="DO34" s="626"/>
      <c r="DP34" s="626"/>
      <c r="DQ34" s="626"/>
      <c r="DR34" s="626"/>
      <c r="DS34" s="626"/>
      <c r="DT34" s="626"/>
      <c r="DU34" s="626"/>
      <c r="DV34" s="627"/>
      <c r="DW34" s="630">
        <v>17.399999999999999</v>
      </c>
      <c r="DX34" s="655"/>
      <c r="DY34" s="655"/>
      <c r="DZ34" s="655"/>
      <c r="EA34" s="655"/>
      <c r="EB34" s="655"/>
      <c r="EC34" s="656"/>
    </row>
    <row r="35" spans="2:133" ht="11.25" customHeight="1" x14ac:dyDescent="0.15">
      <c r="B35" s="622" t="s">
        <v>308</v>
      </c>
      <c r="C35" s="623"/>
      <c r="D35" s="623"/>
      <c r="E35" s="623"/>
      <c r="F35" s="623"/>
      <c r="G35" s="623"/>
      <c r="H35" s="623"/>
      <c r="I35" s="623"/>
      <c r="J35" s="623"/>
      <c r="K35" s="623"/>
      <c r="L35" s="623"/>
      <c r="M35" s="623"/>
      <c r="N35" s="623"/>
      <c r="O35" s="623"/>
      <c r="P35" s="623"/>
      <c r="Q35" s="624"/>
      <c r="R35" s="625">
        <v>82000</v>
      </c>
      <c r="S35" s="626"/>
      <c r="T35" s="626"/>
      <c r="U35" s="626"/>
      <c r="V35" s="626"/>
      <c r="W35" s="626"/>
      <c r="X35" s="626"/>
      <c r="Y35" s="627"/>
      <c r="Z35" s="628">
        <v>3.2</v>
      </c>
      <c r="AA35" s="628"/>
      <c r="AB35" s="628"/>
      <c r="AC35" s="628"/>
      <c r="AD35" s="629" t="s">
        <v>112</v>
      </c>
      <c r="AE35" s="629"/>
      <c r="AF35" s="629"/>
      <c r="AG35" s="629"/>
      <c r="AH35" s="629"/>
      <c r="AI35" s="629"/>
      <c r="AJ35" s="629"/>
      <c r="AK35" s="629"/>
      <c r="AL35" s="630" t="s">
        <v>112</v>
      </c>
      <c r="AM35" s="631"/>
      <c r="AN35" s="631"/>
      <c r="AO35" s="632"/>
      <c r="AP35" s="188"/>
      <c r="AQ35" s="636" t="s">
        <v>309</v>
      </c>
      <c r="AR35" s="637"/>
      <c r="AS35" s="637"/>
      <c r="AT35" s="637"/>
      <c r="AU35" s="637"/>
      <c r="AV35" s="637"/>
      <c r="AW35" s="637"/>
      <c r="AX35" s="637"/>
      <c r="AY35" s="638"/>
      <c r="AZ35" s="614">
        <v>308137</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41257</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39672</v>
      </c>
      <c r="CS35" s="657"/>
      <c r="CT35" s="657"/>
      <c r="CU35" s="657"/>
      <c r="CV35" s="657"/>
      <c r="CW35" s="657"/>
      <c r="CX35" s="657"/>
      <c r="CY35" s="658"/>
      <c r="CZ35" s="659">
        <v>1.6</v>
      </c>
      <c r="DA35" s="660"/>
      <c r="DB35" s="660"/>
      <c r="DC35" s="661"/>
      <c r="DD35" s="634">
        <v>30506</v>
      </c>
      <c r="DE35" s="657"/>
      <c r="DF35" s="657"/>
      <c r="DG35" s="657"/>
      <c r="DH35" s="657"/>
      <c r="DI35" s="657"/>
      <c r="DJ35" s="657"/>
      <c r="DK35" s="658"/>
      <c r="DL35" s="634">
        <v>30506</v>
      </c>
      <c r="DM35" s="657"/>
      <c r="DN35" s="657"/>
      <c r="DO35" s="657"/>
      <c r="DP35" s="657"/>
      <c r="DQ35" s="657"/>
      <c r="DR35" s="657"/>
      <c r="DS35" s="657"/>
      <c r="DT35" s="657"/>
      <c r="DU35" s="657"/>
      <c r="DV35" s="658"/>
      <c r="DW35" s="630">
        <v>1.7</v>
      </c>
      <c r="DX35" s="655"/>
      <c r="DY35" s="655"/>
      <c r="DZ35" s="655"/>
      <c r="EA35" s="655"/>
      <c r="EB35" s="655"/>
      <c r="EC35" s="656"/>
    </row>
    <row r="36" spans="2:133" ht="11.25" customHeight="1" x14ac:dyDescent="0.15">
      <c r="B36" s="668" t="s">
        <v>312</v>
      </c>
      <c r="C36" s="669"/>
      <c r="D36" s="669"/>
      <c r="E36" s="669"/>
      <c r="F36" s="669"/>
      <c r="G36" s="669"/>
      <c r="H36" s="669"/>
      <c r="I36" s="669"/>
      <c r="J36" s="669"/>
      <c r="K36" s="669"/>
      <c r="L36" s="669"/>
      <c r="M36" s="669"/>
      <c r="N36" s="669"/>
      <c r="O36" s="669"/>
      <c r="P36" s="669"/>
      <c r="Q36" s="670"/>
      <c r="R36" s="697">
        <v>2597791</v>
      </c>
      <c r="S36" s="698"/>
      <c r="T36" s="698"/>
      <c r="U36" s="698"/>
      <c r="V36" s="698"/>
      <c r="W36" s="698"/>
      <c r="X36" s="698"/>
      <c r="Y36" s="699"/>
      <c r="Z36" s="700">
        <v>100</v>
      </c>
      <c r="AA36" s="700"/>
      <c r="AB36" s="700"/>
      <c r="AC36" s="700"/>
      <c r="AD36" s="701">
        <v>1726328</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102461</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30983</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292337</v>
      </c>
      <c r="CS36" s="626"/>
      <c r="CT36" s="626"/>
      <c r="CU36" s="626"/>
      <c r="CV36" s="626"/>
      <c r="CW36" s="626"/>
      <c r="CX36" s="626"/>
      <c r="CY36" s="627"/>
      <c r="CZ36" s="659">
        <v>11.7</v>
      </c>
      <c r="DA36" s="660"/>
      <c r="DB36" s="660"/>
      <c r="DC36" s="661"/>
      <c r="DD36" s="634">
        <v>271392</v>
      </c>
      <c r="DE36" s="626"/>
      <c r="DF36" s="626"/>
      <c r="DG36" s="626"/>
      <c r="DH36" s="626"/>
      <c r="DI36" s="626"/>
      <c r="DJ36" s="626"/>
      <c r="DK36" s="627"/>
      <c r="DL36" s="634">
        <v>248669</v>
      </c>
      <c r="DM36" s="626"/>
      <c r="DN36" s="626"/>
      <c r="DO36" s="626"/>
      <c r="DP36" s="626"/>
      <c r="DQ36" s="626"/>
      <c r="DR36" s="626"/>
      <c r="DS36" s="626"/>
      <c r="DT36" s="626"/>
      <c r="DU36" s="626"/>
      <c r="DV36" s="627"/>
      <c r="DW36" s="630">
        <v>13.8</v>
      </c>
      <c r="DX36" s="655"/>
      <c r="DY36" s="655"/>
      <c r="DZ36" s="655"/>
      <c r="EA36" s="655"/>
      <c r="EB36" s="655"/>
      <c r="EC36" s="656"/>
    </row>
    <row r="37" spans="2:133" ht="11.25" customHeight="1" x14ac:dyDescent="0.15">
      <c r="AQ37" s="704" t="s">
        <v>316</v>
      </c>
      <c r="AR37" s="705"/>
      <c r="AS37" s="705"/>
      <c r="AT37" s="705"/>
      <c r="AU37" s="705"/>
      <c r="AV37" s="705"/>
      <c r="AW37" s="705"/>
      <c r="AX37" s="705"/>
      <c r="AY37" s="706"/>
      <c r="AZ37" s="625">
        <v>33619</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577</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154036</v>
      </c>
      <c r="CS37" s="657"/>
      <c r="CT37" s="657"/>
      <c r="CU37" s="657"/>
      <c r="CV37" s="657"/>
      <c r="CW37" s="657"/>
      <c r="CX37" s="657"/>
      <c r="CY37" s="658"/>
      <c r="CZ37" s="659">
        <v>6.1</v>
      </c>
      <c r="DA37" s="660"/>
      <c r="DB37" s="660"/>
      <c r="DC37" s="661"/>
      <c r="DD37" s="634">
        <v>154036</v>
      </c>
      <c r="DE37" s="657"/>
      <c r="DF37" s="657"/>
      <c r="DG37" s="657"/>
      <c r="DH37" s="657"/>
      <c r="DI37" s="657"/>
      <c r="DJ37" s="657"/>
      <c r="DK37" s="658"/>
      <c r="DL37" s="634">
        <v>142431</v>
      </c>
      <c r="DM37" s="657"/>
      <c r="DN37" s="657"/>
      <c r="DO37" s="657"/>
      <c r="DP37" s="657"/>
      <c r="DQ37" s="657"/>
      <c r="DR37" s="657"/>
      <c r="DS37" s="657"/>
      <c r="DT37" s="657"/>
      <c r="DU37" s="657"/>
      <c r="DV37" s="658"/>
      <c r="DW37" s="630">
        <v>7.9</v>
      </c>
      <c r="DX37" s="655"/>
      <c r="DY37" s="655"/>
      <c r="DZ37" s="655"/>
      <c r="EA37" s="655"/>
      <c r="EB37" s="655"/>
      <c r="EC37" s="656"/>
    </row>
    <row r="38" spans="2:133" ht="11.25" customHeight="1" x14ac:dyDescent="0.15">
      <c r="AQ38" s="704" t="s">
        <v>319</v>
      </c>
      <c r="AR38" s="705"/>
      <c r="AS38" s="705"/>
      <c r="AT38" s="705"/>
      <c r="AU38" s="705"/>
      <c r="AV38" s="705"/>
      <c r="AW38" s="705"/>
      <c r="AX38" s="705"/>
      <c r="AY38" s="706"/>
      <c r="AZ38" s="625">
        <v>2980</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1044</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305157</v>
      </c>
      <c r="CS38" s="626"/>
      <c r="CT38" s="626"/>
      <c r="CU38" s="626"/>
      <c r="CV38" s="626"/>
      <c r="CW38" s="626"/>
      <c r="CX38" s="626"/>
      <c r="CY38" s="627"/>
      <c r="CZ38" s="659">
        <v>12.2</v>
      </c>
      <c r="DA38" s="660"/>
      <c r="DB38" s="660"/>
      <c r="DC38" s="661"/>
      <c r="DD38" s="634">
        <v>275172</v>
      </c>
      <c r="DE38" s="626"/>
      <c r="DF38" s="626"/>
      <c r="DG38" s="626"/>
      <c r="DH38" s="626"/>
      <c r="DI38" s="626"/>
      <c r="DJ38" s="626"/>
      <c r="DK38" s="627"/>
      <c r="DL38" s="634">
        <v>222605</v>
      </c>
      <c r="DM38" s="626"/>
      <c r="DN38" s="626"/>
      <c r="DO38" s="626"/>
      <c r="DP38" s="626"/>
      <c r="DQ38" s="626"/>
      <c r="DR38" s="626"/>
      <c r="DS38" s="626"/>
      <c r="DT38" s="626"/>
      <c r="DU38" s="626"/>
      <c r="DV38" s="627"/>
      <c r="DW38" s="630">
        <v>12.3</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t="s">
        <v>323</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96</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156452</v>
      </c>
      <c r="CS39" s="657"/>
      <c r="CT39" s="657"/>
      <c r="CU39" s="657"/>
      <c r="CV39" s="657"/>
      <c r="CW39" s="657"/>
      <c r="CX39" s="657"/>
      <c r="CY39" s="658"/>
      <c r="CZ39" s="659">
        <v>6.2</v>
      </c>
      <c r="DA39" s="660"/>
      <c r="DB39" s="660"/>
      <c r="DC39" s="661"/>
      <c r="DD39" s="634">
        <v>151023</v>
      </c>
      <c r="DE39" s="657"/>
      <c r="DF39" s="657"/>
      <c r="DG39" s="657"/>
      <c r="DH39" s="657"/>
      <c r="DI39" s="657"/>
      <c r="DJ39" s="657"/>
      <c r="DK39" s="658"/>
      <c r="DL39" s="634" t="s">
        <v>323</v>
      </c>
      <c r="DM39" s="657"/>
      <c r="DN39" s="657"/>
      <c r="DO39" s="657"/>
      <c r="DP39" s="657"/>
      <c r="DQ39" s="657"/>
      <c r="DR39" s="657"/>
      <c r="DS39" s="657"/>
      <c r="DT39" s="657"/>
      <c r="DU39" s="657"/>
      <c r="DV39" s="658"/>
      <c r="DW39" s="630" t="s">
        <v>323</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41848</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135</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3000</v>
      </c>
      <c r="CS40" s="626"/>
      <c r="CT40" s="626"/>
      <c r="CU40" s="626"/>
      <c r="CV40" s="626"/>
      <c r="CW40" s="626"/>
      <c r="CX40" s="626"/>
      <c r="CY40" s="627"/>
      <c r="CZ40" s="659">
        <v>0.1</v>
      </c>
      <c r="DA40" s="660"/>
      <c r="DB40" s="660"/>
      <c r="DC40" s="661"/>
      <c r="DD40" s="634" t="s">
        <v>323</v>
      </c>
      <c r="DE40" s="626"/>
      <c r="DF40" s="626"/>
      <c r="DG40" s="626"/>
      <c r="DH40" s="626"/>
      <c r="DI40" s="626"/>
      <c r="DJ40" s="626"/>
      <c r="DK40" s="627"/>
      <c r="DL40" s="634" t="s">
        <v>323</v>
      </c>
      <c r="DM40" s="626"/>
      <c r="DN40" s="626"/>
      <c r="DO40" s="626"/>
      <c r="DP40" s="626"/>
      <c r="DQ40" s="626"/>
      <c r="DR40" s="626"/>
      <c r="DS40" s="626"/>
      <c r="DT40" s="626"/>
      <c r="DU40" s="626"/>
      <c r="DV40" s="627"/>
      <c r="DW40" s="630" t="s">
        <v>323</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127229</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296</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302989</v>
      </c>
      <c r="CS42" s="626"/>
      <c r="CT42" s="626"/>
      <c r="CU42" s="626"/>
      <c r="CV42" s="626"/>
      <c r="CW42" s="626"/>
      <c r="CX42" s="626"/>
      <c r="CY42" s="627"/>
      <c r="CZ42" s="659">
        <v>12.1</v>
      </c>
      <c r="DA42" s="708"/>
      <c r="DB42" s="708"/>
      <c r="DC42" s="709"/>
      <c r="DD42" s="634">
        <v>153431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4554</v>
      </c>
      <c r="CS43" s="657"/>
      <c r="CT43" s="657"/>
      <c r="CU43" s="657"/>
      <c r="CV43" s="657"/>
      <c r="CW43" s="657"/>
      <c r="CX43" s="657"/>
      <c r="CY43" s="658"/>
      <c r="CZ43" s="659">
        <v>0.2</v>
      </c>
      <c r="DA43" s="660"/>
      <c r="DB43" s="660"/>
      <c r="DC43" s="661"/>
      <c r="DD43" s="634">
        <v>4554</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290</v>
      </c>
      <c r="CE44" s="732"/>
      <c r="CF44" s="622" t="s">
        <v>339</v>
      </c>
      <c r="CG44" s="623"/>
      <c r="CH44" s="623"/>
      <c r="CI44" s="623"/>
      <c r="CJ44" s="623"/>
      <c r="CK44" s="623"/>
      <c r="CL44" s="623"/>
      <c r="CM44" s="623"/>
      <c r="CN44" s="623"/>
      <c r="CO44" s="623"/>
      <c r="CP44" s="623"/>
      <c r="CQ44" s="624"/>
      <c r="CR44" s="625">
        <v>302989</v>
      </c>
      <c r="CS44" s="626"/>
      <c r="CT44" s="626"/>
      <c r="CU44" s="626"/>
      <c r="CV44" s="626"/>
      <c r="CW44" s="626"/>
      <c r="CX44" s="626"/>
      <c r="CY44" s="627"/>
      <c r="CZ44" s="659">
        <v>12.1</v>
      </c>
      <c r="DA44" s="708"/>
      <c r="DB44" s="708"/>
      <c r="DC44" s="709"/>
      <c r="DD44" s="634">
        <v>153431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112423</v>
      </c>
      <c r="CS45" s="657"/>
      <c r="CT45" s="657"/>
      <c r="CU45" s="657"/>
      <c r="CV45" s="657"/>
      <c r="CW45" s="657"/>
      <c r="CX45" s="657"/>
      <c r="CY45" s="658"/>
      <c r="CZ45" s="659">
        <v>4.5</v>
      </c>
      <c r="DA45" s="660"/>
      <c r="DB45" s="660"/>
      <c r="DC45" s="661"/>
      <c r="DD45" s="634">
        <v>56255</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187996</v>
      </c>
      <c r="CS46" s="626"/>
      <c r="CT46" s="626"/>
      <c r="CU46" s="626"/>
      <c r="CV46" s="626"/>
      <c r="CW46" s="626"/>
      <c r="CX46" s="626"/>
      <c r="CY46" s="627"/>
      <c r="CZ46" s="659">
        <v>7.5</v>
      </c>
      <c r="DA46" s="708"/>
      <c r="DB46" s="708"/>
      <c r="DC46" s="709"/>
      <c r="DD46" s="634">
        <v>94606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2507187</v>
      </c>
      <c r="CS49" s="693"/>
      <c r="CT49" s="693"/>
      <c r="CU49" s="693"/>
      <c r="CV49" s="693"/>
      <c r="CW49" s="693"/>
      <c r="CX49" s="693"/>
      <c r="CY49" s="720"/>
      <c r="CZ49" s="721">
        <v>100</v>
      </c>
      <c r="DA49" s="722"/>
      <c r="DB49" s="722"/>
      <c r="DC49" s="723"/>
      <c r="DD49" s="724">
        <v>1957817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2597</v>
      </c>
      <c r="R7" s="755"/>
      <c r="S7" s="755"/>
      <c r="T7" s="755"/>
      <c r="U7" s="755"/>
      <c r="V7" s="755">
        <v>2507</v>
      </c>
      <c r="W7" s="755"/>
      <c r="X7" s="755"/>
      <c r="Y7" s="755"/>
      <c r="Z7" s="755"/>
      <c r="AA7" s="755">
        <v>90</v>
      </c>
      <c r="AB7" s="755"/>
      <c r="AC7" s="755"/>
      <c r="AD7" s="755"/>
      <c r="AE7" s="756"/>
      <c r="AF7" s="757">
        <v>68</v>
      </c>
      <c r="AG7" s="758"/>
      <c r="AH7" s="758"/>
      <c r="AI7" s="758"/>
      <c r="AJ7" s="759"/>
      <c r="AK7" s="794">
        <v>3</v>
      </c>
      <c r="AL7" s="795"/>
      <c r="AM7" s="795"/>
      <c r="AN7" s="795"/>
      <c r="AO7" s="795"/>
      <c r="AP7" s="795">
        <v>1329</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545</v>
      </c>
      <c r="BT7" s="799"/>
      <c r="BU7" s="799"/>
      <c r="BV7" s="799"/>
      <c r="BW7" s="799"/>
      <c r="BX7" s="799"/>
      <c r="BY7" s="799"/>
      <c r="BZ7" s="799"/>
      <c r="CA7" s="799"/>
      <c r="CB7" s="799"/>
      <c r="CC7" s="799"/>
      <c r="CD7" s="799"/>
      <c r="CE7" s="799"/>
      <c r="CF7" s="799"/>
      <c r="CG7" s="800"/>
      <c r="CH7" s="791">
        <v>3</v>
      </c>
      <c r="CI7" s="792"/>
      <c r="CJ7" s="792"/>
      <c r="CK7" s="792"/>
      <c r="CL7" s="793"/>
      <c r="CM7" s="791">
        <v>14</v>
      </c>
      <c r="CN7" s="792"/>
      <c r="CO7" s="792"/>
      <c r="CP7" s="792"/>
      <c r="CQ7" s="793"/>
      <c r="CR7" s="791">
        <v>20</v>
      </c>
      <c r="CS7" s="792"/>
      <c r="CT7" s="792"/>
      <c r="CU7" s="792"/>
      <c r="CV7" s="793"/>
      <c r="CW7" s="791" t="s">
        <v>537</v>
      </c>
      <c r="CX7" s="792"/>
      <c r="CY7" s="792"/>
      <c r="CZ7" s="792"/>
      <c r="DA7" s="793"/>
      <c r="DB7" s="791" t="s">
        <v>537</v>
      </c>
      <c r="DC7" s="792"/>
      <c r="DD7" s="792"/>
      <c r="DE7" s="792"/>
      <c r="DF7" s="793"/>
      <c r="DG7" s="791" t="s">
        <v>537</v>
      </c>
      <c r="DH7" s="792"/>
      <c r="DI7" s="792"/>
      <c r="DJ7" s="792"/>
      <c r="DK7" s="793"/>
      <c r="DL7" s="791" t="s">
        <v>537</v>
      </c>
      <c r="DM7" s="792"/>
      <c r="DN7" s="792"/>
      <c r="DO7" s="792"/>
      <c r="DP7" s="793"/>
      <c r="DQ7" s="791" t="s">
        <v>537</v>
      </c>
      <c r="DR7" s="792"/>
      <c r="DS7" s="792"/>
      <c r="DT7" s="792"/>
      <c r="DU7" s="793"/>
      <c r="DV7" s="772"/>
      <c r="DW7" s="773"/>
      <c r="DX7" s="773"/>
      <c r="DY7" s="773"/>
      <c r="DZ7" s="774"/>
      <c r="EA7" s="207"/>
    </row>
    <row r="8" spans="1:131" s="208" customFormat="1" ht="26.25" customHeight="1" x14ac:dyDescent="0.15">
      <c r="A8" s="214">
        <v>2</v>
      </c>
      <c r="B8" s="775" t="s">
        <v>368</v>
      </c>
      <c r="C8" s="776"/>
      <c r="D8" s="776"/>
      <c r="E8" s="776"/>
      <c r="F8" s="776"/>
      <c r="G8" s="776"/>
      <c r="H8" s="776"/>
      <c r="I8" s="776"/>
      <c r="J8" s="776"/>
      <c r="K8" s="776"/>
      <c r="L8" s="776"/>
      <c r="M8" s="776"/>
      <c r="N8" s="776"/>
      <c r="O8" s="776"/>
      <c r="P8" s="777"/>
      <c r="Q8" s="778">
        <v>19</v>
      </c>
      <c r="R8" s="779"/>
      <c r="S8" s="779"/>
      <c r="T8" s="779"/>
      <c r="U8" s="779"/>
      <c r="V8" s="779">
        <v>19</v>
      </c>
      <c r="W8" s="779"/>
      <c r="X8" s="779"/>
      <c r="Y8" s="779"/>
      <c r="Z8" s="779"/>
      <c r="AA8" s="779">
        <v>1</v>
      </c>
      <c r="AB8" s="779"/>
      <c r="AC8" s="779"/>
      <c r="AD8" s="779"/>
      <c r="AE8" s="780"/>
      <c r="AF8" s="781">
        <v>1</v>
      </c>
      <c r="AG8" s="782"/>
      <c r="AH8" s="782"/>
      <c r="AI8" s="782"/>
      <c r="AJ8" s="783"/>
      <c r="AK8" s="784">
        <v>19</v>
      </c>
      <c r="AL8" s="785"/>
      <c r="AM8" s="785"/>
      <c r="AN8" s="785"/>
      <c r="AO8" s="785"/>
      <c r="AP8" s="785" t="s">
        <v>537</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370</v>
      </c>
      <c r="B23" s="810" t="s">
        <v>371</v>
      </c>
      <c r="C23" s="811"/>
      <c r="D23" s="811"/>
      <c r="E23" s="811"/>
      <c r="F23" s="811"/>
      <c r="G23" s="811"/>
      <c r="H23" s="811"/>
      <c r="I23" s="811"/>
      <c r="J23" s="811"/>
      <c r="K23" s="811"/>
      <c r="L23" s="811"/>
      <c r="M23" s="811"/>
      <c r="N23" s="811"/>
      <c r="O23" s="811"/>
      <c r="P23" s="812"/>
      <c r="Q23" s="813">
        <v>2598</v>
      </c>
      <c r="R23" s="814"/>
      <c r="S23" s="814"/>
      <c r="T23" s="814"/>
      <c r="U23" s="814"/>
      <c r="V23" s="814">
        <v>2507</v>
      </c>
      <c r="W23" s="814"/>
      <c r="X23" s="814"/>
      <c r="Y23" s="814"/>
      <c r="Z23" s="814"/>
      <c r="AA23" s="814">
        <v>91</v>
      </c>
      <c r="AB23" s="814"/>
      <c r="AC23" s="814"/>
      <c r="AD23" s="814"/>
      <c r="AE23" s="815"/>
      <c r="AF23" s="816">
        <v>68</v>
      </c>
      <c r="AG23" s="814"/>
      <c r="AH23" s="814"/>
      <c r="AI23" s="814"/>
      <c r="AJ23" s="817"/>
      <c r="AK23" s="818"/>
      <c r="AL23" s="819"/>
      <c r="AM23" s="819"/>
      <c r="AN23" s="819"/>
      <c r="AO23" s="819"/>
      <c r="AP23" s="814">
        <v>1329</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382</v>
      </c>
      <c r="C28" s="752"/>
      <c r="D28" s="752"/>
      <c r="E28" s="752"/>
      <c r="F28" s="752"/>
      <c r="G28" s="752"/>
      <c r="H28" s="752"/>
      <c r="I28" s="752"/>
      <c r="J28" s="752"/>
      <c r="K28" s="752"/>
      <c r="L28" s="752"/>
      <c r="M28" s="752"/>
      <c r="N28" s="752"/>
      <c r="O28" s="752"/>
      <c r="P28" s="753"/>
      <c r="Q28" s="842">
        <v>594</v>
      </c>
      <c r="R28" s="843"/>
      <c r="S28" s="843"/>
      <c r="T28" s="843"/>
      <c r="U28" s="843"/>
      <c r="V28" s="843">
        <v>553</v>
      </c>
      <c r="W28" s="843"/>
      <c r="X28" s="843"/>
      <c r="Y28" s="843"/>
      <c r="Z28" s="843"/>
      <c r="AA28" s="843">
        <v>41</v>
      </c>
      <c r="AB28" s="843"/>
      <c r="AC28" s="843"/>
      <c r="AD28" s="843"/>
      <c r="AE28" s="844"/>
      <c r="AF28" s="845">
        <v>41</v>
      </c>
      <c r="AG28" s="843"/>
      <c r="AH28" s="843"/>
      <c r="AI28" s="843"/>
      <c r="AJ28" s="846"/>
      <c r="AK28" s="847">
        <v>47</v>
      </c>
      <c r="AL28" s="838"/>
      <c r="AM28" s="838"/>
      <c r="AN28" s="838"/>
      <c r="AO28" s="838"/>
      <c r="AP28" s="838" t="s">
        <v>537</v>
      </c>
      <c r="AQ28" s="838"/>
      <c r="AR28" s="838"/>
      <c r="AS28" s="838"/>
      <c r="AT28" s="838"/>
      <c r="AU28" s="838" t="s">
        <v>537</v>
      </c>
      <c r="AV28" s="838"/>
      <c r="AW28" s="838"/>
      <c r="AX28" s="838"/>
      <c r="AY28" s="838"/>
      <c r="AZ28" s="839" t="s">
        <v>537</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383</v>
      </c>
      <c r="C29" s="776"/>
      <c r="D29" s="776"/>
      <c r="E29" s="776"/>
      <c r="F29" s="776"/>
      <c r="G29" s="776"/>
      <c r="H29" s="776"/>
      <c r="I29" s="776"/>
      <c r="J29" s="776"/>
      <c r="K29" s="776"/>
      <c r="L29" s="776"/>
      <c r="M29" s="776"/>
      <c r="N29" s="776"/>
      <c r="O29" s="776"/>
      <c r="P29" s="777"/>
      <c r="Q29" s="778">
        <v>384</v>
      </c>
      <c r="R29" s="779"/>
      <c r="S29" s="779"/>
      <c r="T29" s="779"/>
      <c r="U29" s="779"/>
      <c r="V29" s="779">
        <v>362</v>
      </c>
      <c r="W29" s="779"/>
      <c r="X29" s="779"/>
      <c r="Y29" s="779"/>
      <c r="Z29" s="779"/>
      <c r="AA29" s="779">
        <v>22</v>
      </c>
      <c r="AB29" s="779"/>
      <c r="AC29" s="779"/>
      <c r="AD29" s="779"/>
      <c r="AE29" s="780"/>
      <c r="AF29" s="781">
        <v>22</v>
      </c>
      <c r="AG29" s="782"/>
      <c r="AH29" s="782"/>
      <c r="AI29" s="782"/>
      <c r="AJ29" s="783"/>
      <c r="AK29" s="850">
        <v>55</v>
      </c>
      <c r="AL29" s="851"/>
      <c r="AM29" s="851"/>
      <c r="AN29" s="851"/>
      <c r="AO29" s="851"/>
      <c r="AP29" s="851" t="s">
        <v>537</v>
      </c>
      <c r="AQ29" s="851"/>
      <c r="AR29" s="851"/>
      <c r="AS29" s="851"/>
      <c r="AT29" s="851"/>
      <c r="AU29" s="851" t="s">
        <v>536</v>
      </c>
      <c r="AV29" s="851"/>
      <c r="AW29" s="851"/>
      <c r="AX29" s="851"/>
      <c r="AY29" s="851"/>
      <c r="AZ29" s="852" t="s">
        <v>537</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384</v>
      </c>
      <c r="C30" s="776"/>
      <c r="D30" s="776"/>
      <c r="E30" s="776"/>
      <c r="F30" s="776"/>
      <c r="G30" s="776"/>
      <c r="H30" s="776"/>
      <c r="I30" s="776"/>
      <c r="J30" s="776"/>
      <c r="K30" s="776"/>
      <c r="L30" s="776"/>
      <c r="M30" s="776"/>
      <c r="N30" s="776"/>
      <c r="O30" s="776"/>
      <c r="P30" s="777"/>
      <c r="Q30" s="778">
        <v>46</v>
      </c>
      <c r="R30" s="779"/>
      <c r="S30" s="779"/>
      <c r="T30" s="779"/>
      <c r="U30" s="779"/>
      <c r="V30" s="779">
        <v>45</v>
      </c>
      <c r="W30" s="779"/>
      <c r="X30" s="779"/>
      <c r="Y30" s="779"/>
      <c r="Z30" s="779"/>
      <c r="AA30" s="779">
        <v>1</v>
      </c>
      <c r="AB30" s="779"/>
      <c r="AC30" s="779"/>
      <c r="AD30" s="779"/>
      <c r="AE30" s="780"/>
      <c r="AF30" s="781">
        <v>1</v>
      </c>
      <c r="AG30" s="782"/>
      <c r="AH30" s="782"/>
      <c r="AI30" s="782"/>
      <c r="AJ30" s="783"/>
      <c r="AK30" s="850">
        <v>18</v>
      </c>
      <c r="AL30" s="851"/>
      <c r="AM30" s="851"/>
      <c r="AN30" s="851"/>
      <c r="AO30" s="851"/>
      <c r="AP30" s="851" t="s">
        <v>537</v>
      </c>
      <c r="AQ30" s="851"/>
      <c r="AR30" s="851"/>
      <c r="AS30" s="851"/>
      <c r="AT30" s="851"/>
      <c r="AU30" s="851" t="s">
        <v>537</v>
      </c>
      <c r="AV30" s="851"/>
      <c r="AW30" s="851"/>
      <c r="AX30" s="851"/>
      <c r="AY30" s="851"/>
      <c r="AZ30" s="852" t="s">
        <v>536</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385</v>
      </c>
      <c r="C31" s="776"/>
      <c r="D31" s="776"/>
      <c r="E31" s="776"/>
      <c r="F31" s="776"/>
      <c r="G31" s="776"/>
      <c r="H31" s="776"/>
      <c r="I31" s="776"/>
      <c r="J31" s="776"/>
      <c r="K31" s="776"/>
      <c r="L31" s="776"/>
      <c r="M31" s="776"/>
      <c r="N31" s="776"/>
      <c r="O31" s="776"/>
      <c r="P31" s="777"/>
      <c r="Q31" s="778">
        <v>1</v>
      </c>
      <c r="R31" s="779"/>
      <c r="S31" s="779"/>
      <c r="T31" s="779"/>
      <c r="U31" s="779"/>
      <c r="V31" s="779">
        <v>1</v>
      </c>
      <c r="W31" s="779"/>
      <c r="X31" s="779"/>
      <c r="Y31" s="779"/>
      <c r="Z31" s="779"/>
      <c r="AA31" s="779" t="s">
        <v>537</v>
      </c>
      <c r="AB31" s="779"/>
      <c r="AC31" s="779"/>
      <c r="AD31" s="779"/>
      <c r="AE31" s="780"/>
      <c r="AF31" s="781" t="s">
        <v>112</v>
      </c>
      <c r="AG31" s="782"/>
      <c r="AH31" s="782"/>
      <c r="AI31" s="782"/>
      <c r="AJ31" s="783"/>
      <c r="AK31" s="850" t="s">
        <v>537</v>
      </c>
      <c r="AL31" s="851"/>
      <c r="AM31" s="851"/>
      <c r="AN31" s="851"/>
      <c r="AO31" s="851"/>
      <c r="AP31" s="851" t="s">
        <v>537</v>
      </c>
      <c r="AQ31" s="851"/>
      <c r="AR31" s="851"/>
      <c r="AS31" s="851"/>
      <c r="AT31" s="851"/>
      <c r="AU31" s="851" t="s">
        <v>537</v>
      </c>
      <c r="AV31" s="851"/>
      <c r="AW31" s="851"/>
      <c r="AX31" s="851"/>
      <c r="AY31" s="851"/>
      <c r="AZ31" s="852" t="s">
        <v>536</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80</v>
      </c>
      <c r="R32" s="779"/>
      <c r="S32" s="779"/>
      <c r="T32" s="779"/>
      <c r="U32" s="779"/>
      <c r="V32" s="779">
        <v>78</v>
      </c>
      <c r="W32" s="779"/>
      <c r="X32" s="779"/>
      <c r="Y32" s="779"/>
      <c r="Z32" s="779"/>
      <c r="AA32" s="779">
        <v>2</v>
      </c>
      <c r="AB32" s="779"/>
      <c r="AC32" s="779"/>
      <c r="AD32" s="779"/>
      <c r="AE32" s="780"/>
      <c r="AF32" s="781">
        <v>2</v>
      </c>
      <c r="AG32" s="782"/>
      <c r="AH32" s="782"/>
      <c r="AI32" s="782"/>
      <c r="AJ32" s="783"/>
      <c r="AK32" s="850">
        <v>34</v>
      </c>
      <c r="AL32" s="851"/>
      <c r="AM32" s="851"/>
      <c r="AN32" s="851"/>
      <c r="AO32" s="851"/>
      <c r="AP32" s="851">
        <v>160</v>
      </c>
      <c r="AQ32" s="851"/>
      <c r="AR32" s="851"/>
      <c r="AS32" s="851"/>
      <c r="AT32" s="851"/>
      <c r="AU32" s="851">
        <v>104</v>
      </c>
      <c r="AV32" s="851"/>
      <c r="AW32" s="851"/>
      <c r="AX32" s="851"/>
      <c r="AY32" s="851"/>
      <c r="AZ32" s="852" t="s">
        <v>537</v>
      </c>
      <c r="BA32" s="852"/>
      <c r="BB32" s="852"/>
      <c r="BC32" s="852"/>
      <c r="BD32" s="852"/>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388</v>
      </c>
      <c r="C33" s="776"/>
      <c r="D33" s="776"/>
      <c r="E33" s="776"/>
      <c r="F33" s="776"/>
      <c r="G33" s="776"/>
      <c r="H33" s="776"/>
      <c r="I33" s="776"/>
      <c r="J33" s="776"/>
      <c r="K33" s="776"/>
      <c r="L33" s="776"/>
      <c r="M33" s="776"/>
      <c r="N33" s="776"/>
      <c r="O33" s="776"/>
      <c r="P33" s="777"/>
      <c r="Q33" s="778">
        <v>128</v>
      </c>
      <c r="R33" s="779"/>
      <c r="S33" s="779"/>
      <c r="T33" s="779"/>
      <c r="U33" s="779"/>
      <c r="V33" s="779">
        <v>126</v>
      </c>
      <c r="W33" s="779"/>
      <c r="X33" s="779"/>
      <c r="Y33" s="779"/>
      <c r="Z33" s="779"/>
      <c r="AA33" s="779">
        <v>3</v>
      </c>
      <c r="AB33" s="779"/>
      <c r="AC33" s="779"/>
      <c r="AD33" s="779"/>
      <c r="AE33" s="780"/>
      <c r="AF33" s="781">
        <v>3</v>
      </c>
      <c r="AG33" s="782"/>
      <c r="AH33" s="782"/>
      <c r="AI33" s="782"/>
      <c r="AJ33" s="783"/>
      <c r="AK33" s="850">
        <v>102</v>
      </c>
      <c r="AL33" s="851"/>
      <c r="AM33" s="851"/>
      <c r="AN33" s="851"/>
      <c r="AO33" s="851"/>
      <c r="AP33" s="851">
        <v>1133</v>
      </c>
      <c r="AQ33" s="851"/>
      <c r="AR33" s="851"/>
      <c r="AS33" s="851"/>
      <c r="AT33" s="851"/>
      <c r="AU33" s="851">
        <v>1133</v>
      </c>
      <c r="AV33" s="851"/>
      <c r="AW33" s="851"/>
      <c r="AX33" s="851"/>
      <c r="AY33" s="851"/>
      <c r="AZ33" s="852" t="s">
        <v>537</v>
      </c>
      <c r="BA33" s="852"/>
      <c r="BB33" s="852"/>
      <c r="BC33" s="852"/>
      <c r="BD33" s="852"/>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389</v>
      </c>
      <c r="C34" s="776"/>
      <c r="D34" s="776"/>
      <c r="E34" s="776"/>
      <c r="F34" s="776"/>
      <c r="G34" s="776"/>
      <c r="H34" s="776"/>
      <c r="I34" s="776"/>
      <c r="J34" s="776"/>
      <c r="K34" s="776"/>
      <c r="L34" s="776"/>
      <c r="M34" s="776"/>
      <c r="N34" s="776"/>
      <c r="O34" s="776"/>
      <c r="P34" s="777"/>
      <c r="Q34" s="778">
        <v>3</v>
      </c>
      <c r="R34" s="779"/>
      <c r="S34" s="779"/>
      <c r="T34" s="779"/>
      <c r="U34" s="779"/>
      <c r="V34" s="779">
        <v>2</v>
      </c>
      <c r="W34" s="779"/>
      <c r="X34" s="779"/>
      <c r="Y34" s="779"/>
      <c r="Z34" s="779"/>
      <c r="AA34" s="779">
        <v>0</v>
      </c>
      <c r="AB34" s="779"/>
      <c r="AC34" s="779"/>
      <c r="AD34" s="779"/>
      <c r="AE34" s="780"/>
      <c r="AF34" s="781">
        <v>4</v>
      </c>
      <c r="AG34" s="782"/>
      <c r="AH34" s="782"/>
      <c r="AI34" s="782"/>
      <c r="AJ34" s="783"/>
      <c r="AK34" s="850" t="s">
        <v>537</v>
      </c>
      <c r="AL34" s="851"/>
      <c r="AM34" s="851"/>
      <c r="AN34" s="851"/>
      <c r="AO34" s="851"/>
      <c r="AP34" s="851" t="s">
        <v>537</v>
      </c>
      <c r="AQ34" s="851"/>
      <c r="AR34" s="851"/>
      <c r="AS34" s="851"/>
      <c r="AT34" s="851"/>
      <c r="AU34" s="851" t="s">
        <v>537</v>
      </c>
      <c r="AV34" s="851"/>
      <c r="AW34" s="851"/>
      <c r="AX34" s="851"/>
      <c r="AY34" s="851"/>
      <c r="AZ34" s="852" t="s">
        <v>537</v>
      </c>
      <c r="BA34" s="852"/>
      <c r="BB34" s="852"/>
      <c r="BC34" s="852"/>
      <c r="BD34" s="852"/>
      <c r="BE34" s="848" t="s">
        <v>387</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370</v>
      </c>
      <c r="B63" s="810" t="s">
        <v>391</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72</v>
      </c>
      <c r="AG63" s="862"/>
      <c r="AH63" s="862"/>
      <c r="AI63" s="862"/>
      <c r="AJ63" s="863"/>
      <c r="AK63" s="864"/>
      <c r="AL63" s="859"/>
      <c r="AM63" s="859"/>
      <c r="AN63" s="859"/>
      <c r="AO63" s="859"/>
      <c r="AP63" s="862">
        <v>1292</v>
      </c>
      <c r="AQ63" s="862"/>
      <c r="AR63" s="862"/>
      <c r="AS63" s="862"/>
      <c r="AT63" s="862"/>
      <c r="AU63" s="862">
        <v>1237</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393</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394</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538</v>
      </c>
      <c r="C68" s="890"/>
      <c r="D68" s="890"/>
      <c r="E68" s="890"/>
      <c r="F68" s="890"/>
      <c r="G68" s="890"/>
      <c r="H68" s="890"/>
      <c r="I68" s="890"/>
      <c r="J68" s="890"/>
      <c r="K68" s="890"/>
      <c r="L68" s="890"/>
      <c r="M68" s="890"/>
      <c r="N68" s="890"/>
      <c r="O68" s="890"/>
      <c r="P68" s="891"/>
      <c r="Q68" s="892">
        <v>696</v>
      </c>
      <c r="R68" s="886"/>
      <c r="S68" s="886"/>
      <c r="T68" s="886"/>
      <c r="U68" s="886"/>
      <c r="V68" s="886">
        <v>666</v>
      </c>
      <c r="W68" s="886"/>
      <c r="X68" s="886"/>
      <c r="Y68" s="886"/>
      <c r="Z68" s="886"/>
      <c r="AA68" s="886">
        <v>30</v>
      </c>
      <c r="AB68" s="886"/>
      <c r="AC68" s="886"/>
      <c r="AD68" s="886"/>
      <c r="AE68" s="886"/>
      <c r="AF68" s="886">
        <v>30</v>
      </c>
      <c r="AG68" s="886"/>
      <c r="AH68" s="886"/>
      <c r="AI68" s="886"/>
      <c r="AJ68" s="886"/>
      <c r="AK68" s="886" t="s">
        <v>546</v>
      </c>
      <c r="AL68" s="886"/>
      <c r="AM68" s="886"/>
      <c r="AN68" s="886"/>
      <c r="AO68" s="886"/>
      <c r="AP68" s="886">
        <v>430</v>
      </c>
      <c r="AQ68" s="886"/>
      <c r="AR68" s="886"/>
      <c r="AS68" s="886"/>
      <c r="AT68" s="886"/>
      <c r="AU68" s="886">
        <v>31</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539</v>
      </c>
      <c r="C69" s="894"/>
      <c r="D69" s="894"/>
      <c r="E69" s="894"/>
      <c r="F69" s="894"/>
      <c r="G69" s="894"/>
      <c r="H69" s="894"/>
      <c r="I69" s="894"/>
      <c r="J69" s="894"/>
      <c r="K69" s="894"/>
      <c r="L69" s="894"/>
      <c r="M69" s="894"/>
      <c r="N69" s="894"/>
      <c r="O69" s="894"/>
      <c r="P69" s="895"/>
      <c r="Q69" s="896">
        <v>1535</v>
      </c>
      <c r="R69" s="851"/>
      <c r="S69" s="851"/>
      <c r="T69" s="851"/>
      <c r="U69" s="851"/>
      <c r="V69" s="851">
        <v>1498</v>
      </c>
      <c r="W69" s="851"/>
      <c r="X69" s="851"/>
      <c r="Y69" s="851"/>
      <c r="Z69" s="851"/>
      <c r="AA69" s="851">
        <v>37</v>
      </c>
      <c r="AB69" s="851"/>
      <c r="AC69" s="851"/>
      <c r="AD69" s="851"/>
      <c r="AE69" s="851"/>
      <c r="AF69" s="851">
        <v>37</v>
      </c>
      <c r="AG69" s="851"/>
      <c r="AH69" s="851"/>
      <c r="AI69" s="851"/>
      <c r="AJ69" s="851"/>
      <c r="AK69" s="851">
        <v>41</v>
      </c>
      <c r="AL69" s="851"/>
      <c r="AM69" s="851"/>
      <c r="AN69" s="851"/>
      <c r="AO69" s="851"/>
      <c r="AP69" s="851">
        <v>690</v>
      </c>
      <c r="AQ69" s="851"/>
      <c r="AR69" s="851"/>
      <c r="AS69" s="851"/>
      <c r="AT69" s="851"/>
      <c r="AU69" s="851">
        <v>48</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540</v>
      </c>
      <c r="C70" s="894"/>
      <c r="D70" s="894"/>
      <c r="E70" s="894"/>
      <c r="F70" s="894"/>
      <c r="G70" s="894"/>
      <c r="H70" s="894"/>
      <c r="I70" s="894"/>
      <c r="J70" s="894"/>
      <c r="K70" s="894"/>
      <c r="L70" s="894"/>
      <c r="M70" s="894"/>
      <c r="N70" s="894"/>
      <c r="O70" s="894"/>
      <c r="P70" s="895"/>
      <c r="Q70" s="896">
        <v>54</v>
      </c>
      <c r="R70" s="851"/>
      <c r="S70" s="851"/>
      <c r="T70" s="851"/>
      <c r="U70" s="851"/>
      <c r="V70" s="851">
        <v>47</v>
      </c>
      <c r="W70" s="851"/>
      <c r="X70" s="851"/>
      <c r="Y70" s="851"/>
      <c r="Z70" s="851"/>
      <c r="AA70" s="851">
        <v>7</v>
      </c>
      <c r="AB70" s="851"/>
      <c r="AC70" s="851"/>
      <c r="AD70" s="851"/>
      <c r="AE70" s="851"/>
      <c r="AF70" s="851">
        <v>428</v>
      </c>
      <c r="AG70" s="851"/>
      <c r="AH70" s="851"/>
      <c r="AI70" s="851"/>
      <c r="AJ70" s="851"/>
      <c r="AK70" s="851">
        <v>47</v>
      </c>
      <c r="AL70" s="851"/>
      <c r="AM70" s="851"/>
      <c r="AN70" s="851"/>
      <c r="AO70" s="851"/>
      <c r="AP70" s="851" t="s">
        <v>537</v>
      </c>
      <c r="AQ70" s="851"/>
      <c r="AR70" s="851"/>
      <c r="AS70" s="851"/>
      <c r="AT70" s="851"/>
      <c r="AU70" s="851" t="s">
        <v>537</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541</v>
      </c>
      <c r="C71" s="894"/>
      <c r="D71" s="894"/>
      <c r="E71" s="894"/>
      <c r="F71" s="894"/>
      <c r="G71" s="894"/>
      <c r="H71" s="894"/>
      <c r="I71" s="894"/>
      <c r="J71" s="894"/>
      <c r="K71" s="894"/>
      <c r="L71" s="894"/>
      <c r="M71" s="894"/>
      <c r="N71" s="894"/>
      <c r="O71" s="894"/>
      <c r="P71" s="895"/>
      <c r="Q71" s="896">
        <v>100</v>
      </c>
      <c r="R71" s="851"/>
      <c r="S71" s="851"/>
      <c r="T71" s="851"/>
      <c r="U71" s="851"/>
      <c r="V71" s="851">
        <v>89</v>
      </c>
      <c r="W71" s="851"/>
      <c r="X71" s="851"/>
      <c r="Y71" s="851"/>
      <c r="Z71" s="851"/>
      <c r="AA71" s="851">
        <v>10</v>
      </c>
      <c r="AB71" s="851"/>
      <c r="AC71" s="851"/>
      <c r="AD71" s="851"/>
      <c r="AE71" s="851"/>
      <c r="AF71" s="851">
        <v>10</v>
      </c>
      <c r="AG71" s="851"/>
      <c r="AH71" s="851"/>
      <c r="AI71" s="851"/>
      <c r="AJ71" s="851"/>
      <c r="AK71" s="851">
        <v>1</v>
      </c>
      <c r="AL71" s="851"/>
      <c r="AM71" s="851"/>
      <c r="AN71" s="851"/>
      <c r="AO71" s="851"/>
      <c r="AP71" s="851" t="s">
        <v>537</v>
      </c>
      <c r="AQ71" s="851"/>
      <c r="AR71" s="851"/>
      <c r="AS71" s="851"/>
      <c r="AT71" s="851"/>
      <c r="AU71" s="851" t="s">
        <v>537</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542</v>
      </c>
      <c r="C72" s="894"/>
      <c r="D72" s="894"/>
      <c r="E72" s="894"/>
      <c r="F72" s="894"/>
      <c r="G72" s="894"/>
      <c r="H72" s="894"/>
      <c r="I72" s="894"/>
      <c r="J72" s="894"/>
      <c r="K72" s="894"/>
      <c r="L72" s="894"/>
      <c r="M72" s="894"/>
      <c r="N72" s="894"/>
      <c r="O72" s="894"/>
      <c r="P72" s="895"/>
      <c r="Q72" s="896">
        <v>227448</v>
      </c>
      <c r="R72" s="851"/>
      <c r="S72" s="851"/>
      <c r="T72" s="851"/>
      <c r="U72" s="851"/>
      <c r="V72" s="851">
        <v>221433</v>
      </c>
      <c r="W72" s="851"/>
      <c r="X72" s="851"/>
      <c r="Y72" s="851"/>
      <c r="Z72" s="851"/>
      <c r="AA72" s="851">
        <v>6016</v>
      </c>
      <c r="AB72" s="851"/>
      <c r="AC72" s="851"/>
      <c r="AD72" s="851"/>
      <c r="AE72" s="851"/>
      <c r="AF72" s="851">
        <v>6016</v>
      </c>
      <c r="AG72" s="851"/>
      <c r="AH72" s="851"/>
      <c r="AI72" s="851"/>
      <c r="AJ72" s="851"/>
      <c r="AK72" s="851">
        <v>1477</v>
      </c>
      <c r="AL72" s="851"/>
      <c r="AM72" s="851"/>
      <c r="AN72" s="851"/>
      <c r="AO72" s="851"/>
      <c r="AP72" s="851" t="s">
        <v>537</v>
      </c>
      <c r="AQ72" s="851"/>
      <c r="AR72" s="851"/>
      <c r="AS72" s="851"/>
      <c r="AT72" s="851"/>
      <c r="AU72" s="851" t="s">
        <v>537</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543</v>
      </c>
      <c r="C73" s="894"/>
      <c r="D73" s="894"/>
      <c r="E73" s="894"/>
      <c r="F73" s="894"/>
      <c r="G73" s="894"/>
      <c r="H73" s="894"/>
      <c r="I73" s="894"/>
      <c r="J73" s="894"/>
      <c r="K73" s="894"/>
      <c r="L73" s="894"/>
      <c r="M73" s="894"/>
      <c r="N73" s="894"/>
      <c r="O73" s="894"/>
      <c r="P73" s="895"/>
      <c r="Q73" s="896">
        <v>7053</v>
      </c>
      <c r="R73" s="851"/>
      <c r="S73" s="851"/>
      <c r="T73" s="851"/>
      <c r="U73" s="851"/>
      <c r="V73" s="851">
        <v>6489</v>
      </c>
      <c r="W73" s="851"/>
      <c r="X73" s="851"/>
      <c r="Y73" s="851"/>
      <c r="Z73" s="851"/>
      <c r="AA73" s="851">
        <v>565</v>
      </c>
      <c r="AB73" s="851"/>
      <c r="AC73" s="851"/>
      <c r="AD73" s="851"/>
      <c r="AE73" s="851"/>
      <c r="AF73" s="851">
        <v>565</v>
      </c>
      <c r="AG73" s="851"/>
      <c r="AH73" s="851"/>
      <c r="AI73" s="851"/>
      <c r="AJ73" s="851"/>
      <c r="AK73" s="851">
        <v>305</v>
      </c>
      <c r="AL73" s="851"/>
      <c r="AM73" s="851"/>
      <c r="AN73" s="851"/>
      <c r="AO73" s="851"/>
      <c r="AP73" s="851" t="s">
        <v>537</v>
      </c>
      <c r="AQ73" s="851"/>
      <c r="AR73" s="851"/>
      <c r="AS73" s="851"/>
      <c r="AT73" s="851"/>
      <c r="AU73" s="851" t="s">
        <v>537</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544</v>
      </c>
      <c r="C74" s="894"/>
      <c r="D74" s="894"/>
      <c r="E74" s="894"/>
      <c r="F74" s="894"/>
      <c r="G74" s="894"/>
      <c r="H74" s="894"/>
      <c r="I74" s="894"/>
      <c r="J74" s="894"/>
      <c r="K74" s="894"/>
      <c r="L74" s="894"/>
      <c r="M74" s="894"/>
      <c r="N74" s="894"/>
      <c r="O74" s="894"/>
      <c r="P74" s="895"/>
      <c r="Q74" s="896">
        <v>165</v>
      </c>
      <c r="R74" s="851"/>
      <c r="S74" s="851"/>
      <c r="T74" s="851"/>
      <c r="U74" s="851"/>
      <c r="V74" s="851">
        <v>127</v>
      </c>
      <c r="W74" s="851"/>
      <c r="X74" s="851"/>
      <c r="Y74" s="851"/>
      <c r="Z74" s="851"/>
      <c r="AA74" s="851">
        <v>38</v>
      </c>
      <c r="AB74" s="851"/>
      <c r="AC74" s="851"/>
      <c r="AD74" s="851"/>
      <c r="AE74" s="851"/>
      <c r="AF74" s="851">
        <v>38</v>
      </c>
      <c r="AG74" s="851"/>
      <c r="AH74" s="851"/>
      <c r="AI74" s="851"/>
      <c r="AJ74" s="851"/>
      <c r="AK74" s="851">
        <v>13</v>
      </c>
      <c r="AL74" s="851"/>
      <c r="AM74" s="851"/>
      <c r="AN74" s="851"/>
      <c r="AO74" s="851"/>
      <c r="AP74" s="851" t="s">
        <v>537</v>
      </c>
      <c r="AQ74" s="851"/>
      <c r="AR74" s="851"/>
      <c r="AS74" s="851"/>
      <c r="AT74" s="851"/>
      <c r="AU74" s="851" t="s">
        <v>537</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370</v>
      </c>
      <c r="B88" s="810" t="s">
        <v>395</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7124</v>
      </c>
      <c r="AG88" s="862"/>
      <c r="AH88" s="862"/>
      <c r="AI88" s="862"/>
      <c r="AJ88" s="862"/>
      <c r="AK88" s="859"/>
      <c r="AL88" s="859"/>
      <c r="AM88" s="859"/>
      <c r="AN88" s="859"/>
      <c r="AO88" s="859"/>
      <c r="AP88" s="862">
        <v>1120</v>
      </c>
      <c r="AQ88" s="862"/>
      <c r="AR88" s="862"/>
      <c r="AS88" s="862"/>
      <c r="AT88" s="862"/>
      <c r="AU88" s="862">
        <v>79</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396</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20</v>
      </c>
      <c r="CS102" s="870"/>
      <c r="CT102" s="870"/>
      <c r="CU102" s="870"/>
      <c r="CV102" s="913"/>
      <c r="CW102" s="912" t="s">
        <v>537</v>
      </c>
      <c r="CX102" s="870"/>
      <c r="CY102" s="870"/>
      <c r="CZ102" s="870"/>
      <c r="DA102" s="913"/>
      <c r="DB102" s="912" t="s">
        <v>537</v>
      </c>
      <c r="DC102" s="870"/>
      <c r="DD102" s="870"/>
      <c r="DE102" s="870"/>
      <c r="DF102" s="913"/>
      <c r="DG102" s="912" t="s">
        <v>536</v>
      </c>
      <c r="DH102" s="870"/>
      <c r="DI102" s="870"/>
      <c r="DJ102" s="870"/>
      <c r="DK102" s="913"/>
      <c r="DL102" s="912" t="s">
        <v>537</v>
      </c>
      <c r="DM102" s="870"/>
      <c r="DN102" s="870"/>
      <c r="DO102" s="870"/>
      <c r="DP102" s="913"/>
      <c r="DQ102" s="912" t="s">
        <v>537</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404</v>
      </c>
      <c r="AB109" s="915"/>
      <c r="AC109" s="915"/>
      <c r="AD109" s="915"/>
      <c r="AE109" s="916"/>
      <c r="AF109" s="914" t="s">
        <v>289</v>
      </c>
      <c r="AG109" s="915"/>
      <c r="AH109" s="915"/>
      <c r="AI109" s="915"/>
      <c r="AJ109" s="916"/>
      <c r="AK109" s="914" t="s">
        <v>288</v>
      </c>
      <c r="AL109" s="915"/>
      <c r="AM109" s="915"/>
      <c r="AN109" s="915"/>
      <c r="AO109" s="916"/>
      <c r="AP109" s="914" t="s">
        <v>405</v>
      </c>
      <c r="AQ109" s="915"/>
      <c r="AR109" s="915"/>
      <c r="AS109" s="915"/>
      <c r="AT109" s="917"/>
      <c r="AU109" s="934" t="s">
        <v>403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404</v>
      </c>
      <c r="BR109" s="915"/>
      <c r="BS109" s="915"/>
      <c r="BT109" s="915"/>
      <c r="BU109" s="916"/>
      <c r="BV109" s="914" t="s">
        <v>289</v>
      </c>
      <c r="BW109" s="915"/>
      <c r="BX109" s="915"/>
      <c r="BY109" s="915"/>
      <c r="BZ109" s="916"/>
      <c r="CA109" s="914" t="s">
        <v>288</v>
      </c>
      <c r="CB109" s="915"/>
      <c r="CC109" s="915"/>
      <c r="CD109" s="915"/>
      <c r="CE109" s="916"/>
      <c r="CF109" s="935" t="s">
        <v>405</v>
      </c>
      <c r="CG109" s="935"/>
      <c r="CH109" s="935"/>
      <c r="CI109" s="935"/>
      <c r="CJ109" s="935"/>
      <c r="CK109" s="914" t="s">
        <v>406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404</v>
      </c>
      <c r="DH109" s="915"/>
      <c r="DI109" s="915"/>
      <c r="DJ109" s="915"/>
      <c r="DK109" s="916"/>
      <c r="DL109" s="914" t="s">
        <v>289</v>
      </c>
      <c r="DM109" s="915"/>
      <c r="DN109" s="915"/>
      <c r="DO109" s="915"/>
      <c r="DP109" s="916"/>
      <c r="DQ109" s="914" t="s">
        <v>288</v>
      </c>
      <c r="DR109" s="915"/>
      <c r="DS109" s="915"/>
      <c r="DT109" s="915"/>
      <c r="DU109" s="916"/>
      <c r="DV109" s="914" t="s">
        <v>405</v>
      </c>
      <c r="DW109" s="915"/>
      <c r="DX109" s="915"/>
      <c r="DY109" s="915"/>
      <c r="DZ109" s="917"/>
    </row>
    <row r="110" spans="1:131" s="199" customFormat="1" ht="26.25" customHeight="1" x14ac:dyDescent="0.15">
      <c r="A110" s="918" t="s">
        <v>407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124793</v>
      </c>
      <c r="AB110" s="922"/>
      <c r="AC110" s="922"/>
      <c r="AD110" s="922"/>
      <c r="AE110" s="923"/>
      <c r="AF110" s="924">
        <v>141237</v>
      </c>
      <c r="AG110" s="922"/>
      <c r="AH110" s="922"/>
      <c r="AI110" s="922"/>
      <c r="AJ110" s="923"/>
      <c r="AK110" s="924">
        <v>156944</v>
      </c>
      <c r="AL110" s="922"/>
      <c r="AM110" s="922"/>
      <c r="AN110" s="922"/>
      <c r="AO110" s="923"/>
      <c r="AP110" s="925">
        <v>9.6999999999999993</v>
      </c>
      <c r="AQ110" s="926"/>
      <c r="AR110" s="926"/>
      <c r="AS110" s="926"/>
      <c r="AT110" s="927"/>
      <c r="AU110" s="928" t="s">
        <v>61</v>
      </c>
      <c r="AV110" s="929"/>
      <c r="AW110" s="929"/>
      <c r="AX110" s="929"/>
      <c r="AY110" s="929"/>
      <c r="AZ110" s="970" t="s">
        <v>408</v>
      </c>
      <c r="BA110" s="919"/>
      <c r="BB110" s="919"/>
      <c r="BC110" s="919"/>
      <c r="BD110" s="919"/>
      <c r="BE110" s="919"/>
      <c r="BF110" s="919"/>
      <c r="BG110" s="919"/>
      <c r="BH110" s="919"/>
      <c r="BI110" s="919"/>
      <c r="BJ110" s="919"/>
      <c r="BK110" s="919"/>
      <c r="BL110" s="919"/>
      <c r="BM110" s="919"/>
      <c r="BN110" s="919"/>
      <c r="BO110" s="919"/>
      <c r="BP110" s="920"/>
      <c r="BQ110" s="956">
        <v>1413875</v>
      </c>
      <c r="BR110" s="957"/>
      <c r="BS110" s="957"/>
      <c r="BT110" s="957"/>
      <c r="BU110" s="957"/>
      <c r="BV110" s="957">
        <v>1386653</v>
      </c>
      <c r="BW110" s="957"/>
      <c r="BX110" s="957"/>
      <c r="BY110" s="957"/>
      <c r="BZ110" s="957"/>
      <c r="CA110" s="957">
        <v>1328965</v>
      </c>
      <c r="CB110" s="957"/>
      <c r="CC110" s="957"/>
      <c r="CD110" s="957"/>
      <c r="CE110" s="957"/>
      <c r="CF110" s="971">
        <v>81.8</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412</v>
      </c>
      <c r="BA111" s="980"/>
      <c r="BB111" s="980"/>
      <c r="BC111" s="980"/>
      <c r="BD111" s="980"/>
      <c r="BE111" s="980"/>
      <c r="BF111" s="980"/>
      <c r="BG111" s="980"/>
      <c r="BH111" s="980"/>
      <c r="BI111" s="980"/>
      <c r="BJ111" s="980"/>
      <c r="BK111" s="980"/>
      <c r="BL111" s="980"/>
      <c r="BM111" s="980"/>
      <c r="BN111" s="980"/>
      <c r="BO111" s="980"/>
      <c r="BP111" s="981"/>
      <c r="BQ111" s="949" t="s">
        <v>112</v>
      </c>
      <c r="BR111" s="950"/>
      <c r="BS111" s="950"/>
      <c r="BT111" s="950"/>
      <c r="BU111" s="950"/>
      <c r="BV111" s="950" t="s">
        <v>112</v>
      </c>
      <c r="BW111" s="950"/>
      <c r="BX111" s="950"/>
      <c r="BY111" s="950"/>
      <c r="BZ111" s="950"/>
      <c r="CA111" s="950" t="s">
        <v>112</v>
      </c>
      <c r="CB111" s="950"/>
      <c r="CC111" s="950"/>
      <c r="CD111" s="950"/>
      <c r="CE111" s="950"/>
      <c r="CF111" s="944" t="s">
        <v>112</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416</v>
      </c>
      <c r="BA112" s="980"/>
      <c r="BB112" s="980"/>
      <c r="BC112" s="980"/>
      <c r="BD112" s="980"/>
      <c r="BE112" s="980"/>
      <c r="BF112" s="980"/>
      <c r="BG112" s="980"/>
      <c r="BH112" s="980"/>
      <c r="BI112" s="980"/>
      <c r="BJ112" s="980"/>
      <c r="BK112" s="980"/>
      <c r="BL112" s="980"/>
      <c r="BM112" s="980"/>
      <c r="BN112" s="980"/>
      <c r="BO112" s="980"/>
      <c r="BP112" s="981"/>
      <c r="BQ112" s="949">
        <v>1346019</v>
      </c>
      <c r="BR112" s="950"/>
      <c r="BS112" s="950"/>
      <c r="BT112" s="950"/>
      <c r="BU112" s="950"/>
      <c r="BV112" s="950">
        <v>1289660</v>
      </c>
      <c r="BW112" s="950"/>
      <c r="BX112" s="950"/>
      <c r="BY112" s="950"/>
      <c r="BZ112" s="950"/>
      <c r="CA112" s="950">
        <v>1236104</v>
      </c>
      <c r="CB112" s="950"/>
      <c r="CC112" s="950"/>
      <c r="CD112" s="950"/>
      <c r="CE112" s="950"/>
      <c r="CF112" s="944">
        <v>76.099999999999994</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90239</v>
      </c>
      <c r="AB113" s="964"/>
      <c r="AC113" s="964"/>
      <c r="AD113" s="964"/>
      <c r="AE113" s="965"/>
      <c r="AF113" s="966">
        <v>88299</v>
      </c>
      <c r="AG113" s="964"/>
      <c r="AH113" s="964"/>
      <c r="AI113" s="964"/>
      <c r="AJ113" s="965"/>
      <c r="AK113" s="966">
        <v>89575</v>
      </c>
      <c r="AL113" s="964"/>
      <c r="AM113" s="964"/>
      <c r="AN113" s="964"/>
      <c r="AO113" s="965"/>
      <c r="AP113" s="967">
        <v>5.5</v>
      </c>
      <c r="AQ113" s="968"/>
      <c r="AR113" s="968"/>
      <c r="AS113" s="968"/>
      <c r="AT113" s="969"/>
      <c r="AU113" s="930"/>
      <c r="AV113" s="931"/>
      <c r="AW113" s="931"/>
      <c r="AX113" s="931"/>
      <c r="AY113" s="931"/>
      <c r="AZ113" s="979" t="s">
        <v>419</v>
      </c>
      <c r="BA113" s="980"/>
      <c r="BB113" s="980"/>
      <c r="BC113" s="980"/>
      <c r="BD113" s="980"/>
      <c r="BE113" s="980"/>
      <c r="BF113" s="980"/>
      <c r="BG113" s="980"/>
      <c r="BH113" s="980"/>
      <c r="BI113" s="980"/>
      <c r="BJ113" s="980"/>
      <c r="BK113" s="980"/>
      <c r="BL113" s="980"/>
      <c r="BM113" s="980"/>
      <c r="BN113" s="980"/>
      <c r="BO113" s="980"/>
      <c r="BP113" s="981"/>
      <c r="BQ113" s="949">
        <v>99395</v>
      </c>
      <c r="BR113" s="950"/>
      <c r="BS113" s="950"/>
      <c r="BT113" s="950"/>
      <c r="BU113" s="950"/>
      <c r="BV113" s="950">
        <v>92056</v>
      </c>
      <c r="BW113" s="950"/>
      <c r="BX113" s="950"/>
      <c r="BY113" s="950"/>
      <c r="BZ113" s="950"/>
      <c r="CA113" s="950">
        <v>79116</v>
      </c>
      <c r="CB113" s="950"/>
      <c r="CC113" s="950"/>
      <c r="CD113" s="950"/>
      <c r="CE113" s="950"/>
      <c r="CF113" s="944">
        <v>4.9000000000000004</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12774</v>
      </c>
      <c r="AB114" s="989"/>
      <c r="AC114" s="989"/>
      <c r="AD114" s="989"/>
      <c r="AE114" s="990"/>
      <c r="AF114" s="991">
        <v>14788</v>
      </c>
      <c r="AG114" s="989"/>
      <c r="AH114" s="989"/>
      <c r="AI114" s="989"/>
      <c r="AJ114" s="990"/>
      <c r="AK114" s="991">
        <v>11170</v>
      </c>
      <c r="AL114" s="989"/>
      <c r="AM114" s="989"/>
      <c r="AN114" s="989"/>
      <c r="AO114" s="990"/>
      <c r="AP114" s="992">
        <v>0.7</v>
      </c>
      <c r="AQ114" s="993"/>
      <c r="AR114" s="993"/>
      <c r="AS114" s="993"/>
      <c r="AT114" s="994"/>
      <c r="AU114" s="930"/>
      <c r="AV114" s="931"/>
      <c r="AW114" s="931"/>
      <c r="AX114" s="931"/>
      <c r="AY114" s="931"/>
      <c r="AZ114" s="979" t="s">
        <v>422</v>
      </c>
      <c r="BA114" s="980"/>
      <c r="BB114" s="980"/>
      <c r="BC114" s="980"/>
      <c r="BD114" s="980"/>
      <c r="BE114" s="980"/>
      <c r="BF114" s="980"/>
      <c r="BG114" s="980"/>
      <c r="BH114" s="980"/>
      <c r="BI114" s="980"/>
      <c r="BJ114" s="980"/>
      <c r="BK114" s="980"/>
      <c r="BL114" s="980"/>
      <c r="BM114" s="980"/>
      <c r="BN114" s="980"/>
      <c r="BO114" s="980"/>
      <c r="BP114" s="981"/>
      <c r="BQ114" s="949">
        <v>668166</v>
      </c>
      <c r="BR114" s="950"/>
      <c r="BS114" s="950"/>
      <c r="BT114" s="950"/>
      <c r="BU114" s="950"/>
      <c r="BV114" s="950">
        <v>622201</v>
      </c>
      <c r="BW114" s="950"/>
      <c r="BX114" s="950"/>
      <c r="BY114" s="950"/>
      <c r="BZ114" s="950"/>
      <c r="CA114" s="950">
        <v>619888</v>
      </c>
      <c r="CB114" s="950"/>
      <c r="CC114" s="950"/>
      <c r="CD114" s="950"/>
      <c r="CE114" s="950"/>
      <c r="CF114" s="944">
        <v>38.200000000000003</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112</v>
      </c>
      <c r="AB115" s="964"/>
      <c r="AC115" s="964"/>
      <c r="AD115" s="964"/>
      <c r="AE115" s="965"/>
      <c r="AF115" s="966" t="s">
        <v>112</v>
      </c>
      <c r="AG115" s="964"/>
      <c r="AH115" s="964"/>
      <c r="AI115" s="964"/>
      <c r="AJ115" s="965"/>
      <c r="AK115" s="966" t="s">
        <v>112</v>
      </c>
      <c r="AL115" s="964"/>
      <c r="AM115" s="964"/>
      <c r="AN115" s="964"/>
      <c r="AO115" s="965"/>
      <c r="AP115" s="967" t="s">
        <v>112</v>
      </c>
      <c r="AQ115" s="968"/>
      <c r="AR115" s="968"/>
      <c r="AS115" s="968"/>
      <c r="AT115" s="969"/>
      <c r="AU115" s="930"/>
      <c r="AV115" s="931"/>
      <c r="AW115" s="931"/>
      <c r="AX115" s="931"/>
      <c r="AY115" s="931"/>
      <c r="AZ115" s="979" t="s">
        <v>425</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v>1986</v>
      </c>
      <c r="CB115" s="950"/>
      <c r="CC115" s="950"/>
      <c r="CD115" s="950"/>
      <c r="CE115" s="950"/>
      <c r="CF115" s="944">
        <v>0.1</v>
      </c>
      <c r="CG115" s="945"/>
      <c r="CH115" s="945"/>
      <c r="CI115" s="945"/>
      <c r="CJ115" s="945"/>
      <c r="CK115" s="975"/>
      <c r="CL115" s="976"/>
      <c r="CM115" s="979" t="s">
        <v>426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427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428</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430</v>
      </c>
      <c r="Z117" s="916"/>
      <c r="AA117" s="1006">
        <v>227806</v>
      </c>
      <c r="AB117" s="1007"/>
      <c r="AC117" s="1007"/>
      <c r="AD117" s="1007"/>
      <c r="AE117" s="1008"/>
      <c r="AF117" s="1009">
        <v>244324</v>
      </c>
      <c r="AG117" s="1007"/>
      <c r="AH117" s="1007"/>
      <c r="AI117" s="1007"/>
      <c r="AJ117" s="1008"/>
      <c r="AK117" s="1009">
        <v>257689</v>
      </c>
      <c r="AL117" s="1007"/>
      <c r="AM117" s="1007"/>
      <c r="AN117" s="1007"/>
      <c r="AO117" s="1008"/>
      <c r="AP117" s="1010"/>
      <c r="AQ117" s="1011"/>
      <c r="AR117" s="1011"/>
      <c r="AS117" s="1011"/>
      <c r="AT117" s="1012"/>
      <c r="AU117" s="930"/>
      <c r="AV117" s="931"/>
      <c r="AW117" s="931"/>
      <c r="AX117" s="931"/>
      <c r="AY117" s="931"/>
      <c r="AZ117" s="997" t="s">
        <v>431</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404</v>
      </c>
      <c r="AB118" s="915"/>
      <c r="AC118" s="915"/>
      <c r="AD118" s="915"/>
      <c r="AE118" s="916"/>
      <c r="AF118" s="914" t="s">
        <v>289</v>
      </c>
      <c r="AG118" s="915"/>
      <c r="AH118" s="915"/>
      <c r="AI118" s="915"/>
      <c r="AJ118" s="916"/>
      <c r="AK118" s="914" t="s">
        <v>288</v>
      </c>
      <c r="AL118" s="915"/>
      <c r="AM118" s="915"/>
      <c r="AN118" s="915"/>
      <c r="AO118" s="916"/>
      <c r="AP118" s="1001" t="s">
        <v>405</v>
      </c>
      <c r="AQ118" s="1002"/>
      <c r="AR118" s="1002"/>
      <c r="AS118" s="1002"/>
      <c r="AT118" s="1003"/>
      <c r="AU118" s="930"/>
      <c r="AV118" s="931"/>
      <c r="AW118" s="931"/>
      <c r="AX118" s="931"/>
      <c r="AY118" s="931"/>
      <c r="AZ118" s="1004" t="s">
        <v>433</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435</v>
      </c>
      <c r="BP119" s="1036"/>
      <c r="BQ119" s="1027">
        <v>3527455</v>
      </c>
      <c r="BR119" s="1028"/>
      <c r="BS119" s="1028"/>
      <c r="BT119" s="1028"/>
      <c r="BU119" s="1028"/>
      <c r="BV119" s="1028">
        <v>3390570</v>
      </c>
      <c r="BW119" s="1028"/>
      <c r="BX119" s="1028"/>
      <c r="BY119" s="1028"/>
      <c r="BZ119" s="1028"/>
      <c r="CA119" s="1028">
        <v>3266059</v>
      </c>
      <c r="CB119" s="1028"/>
      <c r="CC119" s="1028"/>
      <c r="CD119" s="1028"/>
      <c r="CE119" s="1028"/>
      <c r="CF119" s="1029"/>
      <c r="CG119" s="1030"/>
      <c r="CH119" s="1030"/>
      <c r="CI119" s="1030"/>
      <c r="CJ119" s="1031"/>
      <c r="CK119" s="977"/>
      <c r="CL119" s="978"/>
      <c r="CM119" s="1032" t="s">
        <v>436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x14ac:dyDescent="0.15">
      <c r="A120" s="1089"/>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437</v>
      </c>
      <c r="AV120" s="1020"/>
      <c r="AW120" s="1020"/>
      <c r="AX120" s="1020"/>
      <c r="AY120" s="1021"/>
      <c r="AZ120" s="970" t="s">
        <v>438</v>
      </c>
      <c r="BA120" s="919"/>
      <c r="BB120" s="919"/>
      <c r="BC120" s="919"/>
      <c r="BD120" s="919"/>
      <c r="BE120" s="919"/>
      <c r="BF120" s="919"/>
      <c r="BG120" s="919"/>
      <c r="BH120" s="919"/>
      <c r="BI120" s="919"/>
      <c r="BJ120" s="919"/>
      <c r="BK120" s="919"/>
      <c r="BL120" s="919"/>
      <c r="BM120" s="919"/>
      <c r="BN120" s="919"/>
      <c r="BO120" s="919"/>
      <c r="BP120" s="920"/>
      <c r="BQ120" s="956">
        <v>4412165</v>
      </c>
      <c r="BR120" s="957"/>
      <c r="BS120" s="957"/>
      <c r="BT120" s="957"/>
      <c r="BU120" s="957"/>
      <c r="BV120" s="957">
        <v>4529769</v>
      </c>
      <c r="BW120" s="957"/>
      <c r="BX120" s="957"/>
      <c r="BY120" s="957"/>
      <c r="BZ120" s="957"/>
      <c r="CA120" s="957">
        <v>4646341</v>
      </c>
      <c r="CB120" s="957"/>
      <c r="CC120" s="957"/>
      <c r="CD120" s="957"/>
      <c r="CE120" s="957"/>
      <c r="CF120" s="971">
        <v>286</v>
      </c>
      <c r="CG120" s="972"/>
      <c r="CH120" s="972"/>
      <c r="CI120" s="972"/>
      <c r="CJ120" s="972"/>
      <c r="CK120" s="1037" t="s">
        <v>439</v>
      </c>
      <c r="CL120" s="1038"/>
      <c r="CM120" s="1038"/>
      <c r="CN120" s="1038"/>
      <c r="CO120" s="1039"/>
      <c r="CP120" s="1045" t="s">
        <v>388</v>
      </c>
      <c r="CQ120" s="1046"/>
      <c r="CR120" s="1046"/>
      <c r="CS120" s="1046"/>
      <c r="CT120" s="1046"/>
      <c r="CU120" s="1046"/>
      <c r="CV120" s="1046"/>
      <c r="CW120" s="1046"/>
      <c r="CX120" s="1046"/>
      <c r="CY120" s="1046"/>
      <c r="CZ120" s="1046"/>
      <c r="DA120" s="1046"/>
      <c r="DB120" s="1046"/>
      <c r="DC120" s="1046"/>
      <c r="DD120" s="1046"/>
      <c r="DE120" s="1046"/>
      <c r="DF120" s="1047"/>
      <c r="DG120" s="956">
        <v>1235949</v>
      </c>
      <c r="DH120" s="957"/>
      <c r="DI120" s="957"/>
      <c r="DJ120" s="957"/>
      <c r="DK120" s="957"/>
      <c r="DL120" s="957">
        <v>1185020</v>
      </c>
      <c r="DM120" s="957"/>
      <c r="DN120" s="957"/>
      <c r="DO120" s="957"/>
      <c r="DP120" s="957"/>
      <c r="DQ120" s="957">
        <v>1132521</v>
      </c>
      <c r="DR120" s="957"/>
      <c r="DS120" s="957"/>
      <c r="DT120" s="957"/>
      <c r="DU120" s="957"/>
      <c r="DV120" s="958">
        <v>69.7</v>
      </c>
      <c r="DW120" s="958"/>
      <c r="DX120" s="958"/>
      <c r="DY120" s="958"/>
      <c r="DZ120" s="959"/>
    </row>
    <row r="121" spans="1:130" s="199" customFormat="1" ht="26.25" customHeight="1" x14ac:dyDescent="0.15">
      <c r="A121" s="1089"/>
      <c r="B121" s="976"/>
      <c r="C121" s="997" t="s">
        <v>440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441</v>
      </c>
      <c r="BA121" s="980"/>
      <c r="BB121" s="980"/>
      <c r="BC121" s="980"/>
      <c r="BD121" s="980"/>
      <c r="BE121" s="980"/>
      <c r="BF121" s="980"/>
      <c r="BG121" s="980"/>
      <c r="BH121" s="980"/>
      <c r="BI121" s="980"/>
      <c r="BJ121" s="980"/>
      <c r="BK121" s="980"/>
      <c r="BL121" s="980"/>
      <c r="BM121" s="980"/>
      <c r="BN121" s="980"/>
      <c r="BO121" s="980"/>
      <c r="BP121" s="981"/>
      <c r="BQ121" s="949" t="s">
        <v>112</v>
      </c>
      <c r="BR121" s="950"/>
      <c r="BS121" s="950"/>
      <c r="BT121" s="950"/>
      <c r="BU121" s="950"/>
      <c r="BV121" s="950" t="s">
        <v>112</v>
      </c>
      <c r="BW121" s="950"/>
      <c r="BX121" s="950"/>
      <c r="BY121" s="950"/>
      <c r="BZ121" s="950"/>
      <c r="CA121" s="950" t="s">
        <v>112</v>
      </c>
      <c r="CB121" s="950"/>
      <c r="CC121" s="950"/>
      <c r="CD121" s="950"/>
      <c r="CE121" s="950"/>
      <c r="CF121" s="944" t="s">
        <v>112</v>
      </c>
      <c r="CG121" s="945"/>
      <c r="CH121" s="945"/>
      <c r="CI121" s="945"/>
      <c r="CJ121" s="945"/>
      <c r="CK121" s="1040"/>
      <c r="CL121" s="1041"/>
      <c r="CM121" s="1041"/>
      <c r="CN121" s="1041"/>
      <c r="CO121" s="1042"/>
      <c r="CP121" s="1050" t="s">
        <v>386</v>
      </c>
      <c r="CQ121" s="1051"/>
      <c r="CR121" s="1051"/>
      <c r="CS121" s="1051"/>
      <c r="CT121" s="1051"/>
      <c r="CU121" s="1051"/>
      <c r="CV121" s="1051"/>
      <c r="CW121" s="1051"/>
      <c r="CX121" s="1051"/>
      <c r="CY121" s="1051"/>
      <c r="CZ121" s="1051"/>
      <c r="DA121" s="1051"/>
      <c r="DB121" s="1051"/>
      <c r="DC121" s="1051"/>
      <c r="DD121" s="1051"/>
      <c r="DE121" s="1051"/>
      <c r="DF121" s="1052"/>
      <c r="DG121" s="949">
        <v>110070</v>
      </c>
      <c r="DH121" s="950"/>
      <c r="DI121" s="950"/>
      <c r="DJ121" s="950"/>
      <c r="DK121" s="950"/>
      <c r="DL121" s="950">
        <v>104640</v>
      </c>
      <c r="DM121" s="950"/>
      <c r="DN121" s="950"/>
      <c r="DO121" s="950"/>
      <c r="DP121" s="950"/>
      <c r="DQ121" s="950">
        <v>103583</v>
      </c>
      <c r="DR121" s="950"/>
      <c r="DS121" s="950"/>
      <c r="DT121" s="950"/>
      <c r="DU121" s="950"/>
      <c r="DV121" s="951">
        <v>6.4</v>
      </c>
      <c r="DW121" s="951"/>
      <c r="DX121" s="951"/>
      <c r="DY121" s="951"/>
      <c r="DZ121" s="952"/>
    </row>
    <row r="122" spans="1:130" s="199" customFormat="1" ht="26.25" customHeight="1" x14ac:dyDescent="0.15">
      <c r="A122" s="1089"/>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442</v>
      </c>
      <c r="BA122" s="995"/>
      <c r="BB122" s="995"/>
      <c r="BC122" s="995"/>
      <c r="BD122" s="995"/>
      <c r="BE122" s="995"/>
      <c r="BF122" s="995"/>
      <c r="BG122" s="995"/>
      <c r="BH122" s="995"/>
      <c r="BI122" s="995"/>
      <c r="BJ122" s="995"/>
      <c r="BK122" s="995"/>
      <c r="BL122" s="995"/>
      <c r="BM122" s="995"/>
      <c r="BN122" s="995"/>
      <c r="BO122" s="995"/>
      <c r="BP122" s="996"/>
      <c r="BQ122" s="1027">
        <v>1960687</v>
      </c>
      <c r="BR122" s="1028"/>
      <c r="BS122" s="1028"/>
      <c r="BT122" s="1028"/>
      <c r="BU122" s="1028"/>
      <c r="BV122" s="1028">
        <v>1933863</v>
      </c>
      <c r="BW122" s="1028"/>
      <c r="BX122" s="1028"/>
      <c r="BY122" s="1028"/>
      <c r="BZ122" s="1028"/>
      <c r="CA122" s="1028">
        <v>1882288</v>
      </c>
      <c r="CB122" s="1028"/>
      <c r="CC122" s="1028"/>
      <c r="CD122" s="1028"/>
      <c r="CE122" s="1028"/>
      <c r="CF122" s="1048">
        <v>115.9</v>
      </c>
      <c r="CG122" s="1049"/>
      <c r="CH122" s="1049"/>
      <c r="CI122" s="1049"/>
      <c r="CJ122" s="1049"/>
      <c r="CK122" s="1040"/>
      <c r="CL122" s="1041"/>
      <c r="CM122" s="1041"/>
      <c r="CN122" s="1041"/>
      <c r="CO122" s="1042"/>
      <c r="CP122" s="1050" t="s">
        <v>385</v>
      </c>
      <c r="CQ122" s="1051"/>
      <c r="CR122" s="1051"/>
      <c r="CS122" s="1051"/>
      <c r="CT122" s="1051"/>
      <c r="CU122" s="1051"/>
      <c r="CV122" s="1051"/>
      <c r="CW122" s="1051"/>
      <c r="CX122" s="1051"/>
      <c r="CY122" s="1051"/>
      <c r="CZ122" s="1051"/>
      <c r="DA122" s="1051"/>
      <c r="DB122" s="1051"/>
      <c r="DC122" s="1051"/>
      <c r="DD122" s="1051"/>
      <c r="DE122" s="1051"/>
      <c r="DF122" s="1052"/>
      <c r="DG122" s="949" t="s">
        <v>112</v>
      </c>
      <c r="DH122" s="950"/>
      <c r="DI122" s="950"/>
      <c r="DJ122" s="950"/>
      <c r="DK122" s="950"/>
      <c r="DL122" s="950" t="s">
        <v>112</v>
      </c>
      <c r="DM122" s="950"/>
      <c r="DN122" s="950"/>
      <c r="DO122" s="950"/>
      <c r="DP122" s="950"/>
      <c r="DQ122" s="950" t="s">
        <v>112</v>
      </c>
      <c r="DR122" s="950"/>
      <c r="DS122" s="950"/>
      <c r="DT122" s="950"/>
      <c r="DU122" s="950"/>
      <c r="DV122" s="951" t="s">
        <v>112</v>
      </c>
      <c r="DW122" s="951"/>
      <c r="DX122" s="951"/>
      <c r="DY122" s="951"/>
      <c r="DZ122" s="952"/>
    </row>
    <row r="123" spans="1:130" s="199" customFormat="1" ht="26.25" customHeight="1" x14ac:dyDescent="0.15">
      <c r="A123" s="1089"/>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443</v>
      </c>
      <c r="BP123" s="1036"/>
      <c r="BQ123" s="1095">
        <v>6372852</v>
      </c>
      <c r="BR123" s="1096"/>
      <c r="BS123" s="1096"/>
      <c r="BT123" s="1096"/>
      <c r="BU123" s="1096"/>
      <c r="BV123" s="1096">
        <v>6463632</v>
      </c>
      <c r="BW123" s="1096"/>
      <c r="BX123" s="1096"/>
      <c r="BY123" s="1096"/>
      <c r="BZ123" s="1096"/>
      <c r="CA123" s="1096">
        <v>6528629</v>
      </c>
      <c r="CB123" s="1096"/>
      <c r="CC123" s="1096"/>
      <c r="CD123" s="1096"/>
      <c r="CE123" s="1096"/>
      <c r="CF123" s="1029"/>
      <c r="CG123" s="1030"/>
      <c r="CH123" s="1030"/>
      <c r="CI123" s="1030"/>
      <c r="CJ123" s="1031"/>
      <c r="CK123" s="1040"/>
      <c r="CL123" s="1041"/>
      <c r="CM123" s="1041"/>
      <c r="CN123" s="1041"/>
      <c r="CO123" s="1042"/>
      <c r="CP123" s="1050" t="s">
        <v>383</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x14ac:dyDescent="0.2">
      <c r="A124" s="1089"/>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444</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112</v>
      </c>
      <c r="BR124" s="1058"/>
      <c r="BS124" s="1058"/>
      <c r="BT124" s="1058"/>
      <c r="BU124" s="1058"/>
      <c r="BV124" s="1058" t="s">
        <v>112</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445</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446</v>
      </c>
      <c r="CL125" s="1038"/>
      <c r="CM125" s="1038"/>
      <c r="CN125" s="1038"/>
      <c r="CO125" s="1039"/>
      <c r="CP125" s="970" t="s">
        <v>447</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448</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449</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450</v>
      </c>
      <c r="AY127" s="1063"/>
      <c r="AZ127" s="1063"/>
      <c r="BA127" s="1063"/>
      <c r="BB127" s="1063"/>
      <c r="BC127" s="1063"/>
      <c r="BD127" s="1063"/>
      <c r="BE127" s="1064"/>
      <c r="BF127" s="1065" t="s">
        <v>451</v>
      </c>
      <c r="BG127" s="1063"/>
      <c r="BH127" s="1063"/>
      <c r="BI127" s="1063"/>
      <c r="BJ127" s="1063"/>
      <c r="BK127" s="1063"/>
      <c r="BL127" s="1064"/>
      <c r="BM127" s="1065" t="s">
        <v>452</v>
      </c>
      <c r="BN127" s="1063"/>
      <c r="BO127" s="1063"/>
      <c r="BP127" s="1063"/>
      <c r="BQ127" s="1063"/>
      <c r="BR127" s="1063"/>
      <c r="BS127" s="1064"/>
      <c r="BT127" s="1065" t="s">
        <v>453</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454</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456</v>
      </c>
      <c r="X128" s="1075"/>
      <c r="Y128" s="1075"/>
      <c r="Z128" s="1076"/>
      <c r="AA128" s="1077" t="s">
        <v>112</v>
      </c>
      <c r="AB128" s="1078"/>
      <c r="AC128" s="1078"/>
      <c r="AD128" s="1078"/>
      <c r="AE128" s="1079"/>
      <c r="AF128" s="1080" t="s">
        <v>112</v>
      </c>
      <c r="AG128" s="1078"/>
      <c r="AH128" s="1078"/>
      <c r="AI128" s="1078"/>
      <c r="AJ128" s="1079"/>
      <c r="AK128" s="1080" t="s">
        <v>112</v>
      </c>
      <c r="AL128" s="1078"/>
      <c r="AM128" s="1078"/>
      <c r="AN128" s="1078"/>
      <c r="AO128" s="1079"/>
      <c r="AP128" s="1081"/>
      <c r="AQ128" s="1082"/>
      <c r="AR128" s="1082"/>
      <c r="AS128" s="1082"/>
      <c r="AT128" s="1083"/>
      <c r="AU128" s="235"/>
      <c r="AV128" s="235"/>
      <c r="AW128" s="235"/>
      <c r="AX128" s="918" t="s">
        <v>457</v>
      </c>
      <c r="AY128" s="919"/>
      <c r="AZ128" s="919"/>
      <c r="BA128" s="919"/>
      <c r="BB128" s="919"/>
      <c r="BC128" s="919"/>
      <c r="BD128" s="919"/>
      <c r="BE128" s="920"/>
      <c r="BF128" s="1084" t="s">
        <v>112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458</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v>1986</v>
      </c>
      <c r="DR128" s="1070"/>
      <c r="DS128" s="1070"/>
      <c r="DT128" s="1070"/>
      <c r="DU128" s="1070"/>
      <c r="DV128" s="1071">
        <v>0.1</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459</v>
      </c>
      <c r="X129" s="1104"/>
      <c r="Y129" s="1104"/>
      <c r="Z129" s="1105"/>
      <c r="AA129" s="988">
        <v>1731252</v>
      </c>
      <c r="AB129" s="989"/>
      <c r="AC129" s="989"/>
      <c r="AD129" s="989"/>
      <c r="AE129" s="990"/>
      <c r="AF129" s="991">
        <v>1802536</v>
      </c>
      <c r="AG129" s="989"/>
      <c r="AH129" s="989"/>
      <c r="AI129" s="989"/>
      <c r="AJ129" s="990"/>
      <c r="AK129" s="991">
        <v>1789956</v>
      </c>
      <c r="AL129" s="989"/>
      <c r="AM129" s="989"/>
      <c r="AN129" s="989"/>
      <c r="AO129" s="990"/>
      <c r="AP129" s="1106"/>
      <c r="AQ129" s="1107"/>
      <c r="AR129" s="1107"/>
      <c r="AS129" s="1107"/>
      <c r="AT129" s="1108"/>
      <c r="AU129" s="237"/>
      <c r="AV129" s="237"/>
      <c r="AW129" s="237"/>
      <c r="AX129" s="1097" t="s">
        <v>460</v>
      </c>
      <c r="AY129" s="980"/>
      <c r="AZ129" s="980"/>
      <c r="BA129" s="980"/>
      <c r="BB129" s="980"/>
      <c r="BC129" s="980"/>
      <c r="BD129" s="980"/>
      <c r="BE129" s="981"/>
      <c r="BF129" s="1098" t="s">
        <v>112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462</v>
      </c>
      <c r="X130" s="1104"/>
      <c r="Y130" s="1104"/>
      <c r="Z130" s="1105"/>
      <c r="AA130" s="988">
        <v>158922</v>
      </c>
      <c r="AB130" s="989"/>
      <c r="AC130" s="989"/>
      <c r="AD130" s="989"/>
      <c r="AE130" s="990"/>
      <c r="AF130" s="991">
        <v>161071</v>
      </c>
      <c r="AG130" s="989"/>
      <c r="AH130" s="989"/>
      <c r="AI130" s="989"/>
      <c r="AJ130" s="990"/>
      <c r="AK130" s="991">
        <v>165543</v>
      </c>
      <c r="AL130" s="989"/>
      <c r="AM130" s="989"/>
      <c r="AN130" s="989"/>
      <c r="AO130" s="990"/>
      <c r="AP130" s="1106"/>
      <c r="AQ130" s="1107"/>
      <c r="AR130" s="1107"/>
      <c r="AS130" s="1107"/>
      <c r="AT130" s="1108"/>
      <c r="AU130" s="237"/>
      <c r="AV130" s="237"/>
      <c r="AW130" s="237"/>
      <c r="AX130" s="1097" t="s">
        <v>463</v>
      </c>
      <c r="AY130" s="980"/>
      <c r="AZ130" s="980"/>
      <c r="BA130" s="980"/>
      <c r="BB130" s="980"/>
      <c r="BC130" s="980"/>
      <c r="BD130" s="980"/>
      <c r="BE130" s="981"/>
      <c r="BF130" s="1134">
        <v>5</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464</v>
      </c>
      <c r="X131" s="1142"/>
      <c r="Y131" s="1142"/>
      <c r="Z131" s="1143"/>
      <c r="AA131" s="1035">
        <v>1572330</v>
      </c>
      <c r="AB131" s="1014"/>
      <c r="AC131" s="1014"/>
      <c r="AD131" s="1014"/>
      <c r="AE131" s="1015"/>
      <c r="AF131" s="1013">
        <v>1641465</v>
      </c>
      <c r="AG131" s="1014"/>
      <c r="AH131" s="1014"/>
      <c r="AI131" s="1014"/>
      <c r="AJ131" s="1015"/>
      <c r="AK131" s="1013">
        <v>1624413</v>
      </c>
      <c r="AL131" s="1014"/>
      <c r="AM131" s="1014"/>
      <c r="AN131" s="1014"/>
      <c r="AO131" s="1015"/>
      <c r="AP131" s="1144"/>
      <c r="AQ131" s="1145"/>
      <c r="AR131" s="1145"/>
      <c r="AS131" s="1145"/>
      <c r="AT131" s="1146"/>
      <c r="AU131" s="237"/>
      <c r="AV131" s="237"/>
      <c r="AW131" s="237"/>
      <c r="AX131" s="1116" t="s">
        <v>465</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466</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467</v>
      </c>
      <c r="W132" s="1127"/>
      <c r="X132" s="1127"/>
      <c r="Y132" s="1127"/>
      <c r="Z132" s="1128"/>
      <c r="AA132" s="1129">
        <v>4.3810141639999998</v>
      </c>
      <c r="AB132" s="1130"/>
      <c r="AC132" s="1130"/>
      <c r="AD132" s="1130"/>
      <c r="AE132" s="1131"/>
      <c r="AF132" s="1132">
        <v>5.0718717729999998</v>
      </c>
      <c r="AG132" s="1130"/>
      <c r="AH132" s="1130"/>
      <c r="AI132" s="1130"/>
      <c r="AJ132" s="1131"/>
      <c r="AK132" s="1132">
        <v>5.6725721849999999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468</v>
      </c>
      <c r="W133" s="1110"/>
      <c r="X133" s="1110"/>
      <c r="Y133" s="1110"/>
      <c r="Z133" s="1111"/>
      <c r="AA133" s="1112">
        <v>3.5</v>
      </c>
      <c r="AB133" s="1113"/>
      <c r="AC133" s="1113"/>
      <c r="AD133" s="1113"/>
      <c r="AE133" s="1114"/>
      <c r="AF133" s="1112">
        <v>4.2</v>
      </c>
      <c r="AG133" s="1113"/>
      <c r="AH133" s="1113"/>
      <c r="AI133" s="1113"/>
      <c r="AJ133" s="1114"/>
      <c r="AK133" s="1112">
        <v>5</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10"/>
  <sheetViews>
    <sheetView showGridLines="0" view="pageBreakPreview" topLeftCell="L1"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102"/>
  <sheetViews>
    <sheetView showGridLines="0" topLeftCell="J5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0" t="s">
        <v>471</v>
      </c>
      <c r="L7" s="256"/>
      <c r="M7" s="257" t="s">
        <v>472</v>
      </c>
      <c r="N7" s="258"/>
    </row>
    <row r="8" spans="1:16" x14ac:dyDescent="0.15">
      <c r="A8" s="250"/>
      <c r="B8" s="246"/>
      <c r="C8" s="246"/>
      <c r="D8" s="246"/>
      <c r="E8" s="246"/>
      <c r="F8" s="246"/>
      <c r="G8" s="259"/>
      <c r="H8" s="260"/>
      <c r="I8" s="260"/>
      <c r="J8" s="261"/>
      <c r="K8" s="1151"/>
      <c r="L8" s="262" t="s">
        <v>473</v>
      </c>
      <c r="M8" s="263" t="s">
        <v>474</v>
      </c>
      <c r="N8" s="264" t="s">
        <v>475</v>
      </c>
    </row>
    <row r="9" spans="1:16" x14ac:dyDescent="0.15">
      <c r="A9" s="250"/>
      <c r="B9" s="246"/>
      <c r="C9" s="246"/>
      <c r="D9" s="246"/>
      <c r="E9" s="246"/>
      <c r="F9" s="246"/>
      <c r="G9" s="1152" t="s">
        <v>476</v>
      </c>
      <c r="H9" s="1153"/>
      <c r="I9" s="1153"/>
      <c r="J9" s="1154"/>
      <c r="K9" s="265">
        <v>490645</v>
      </c>
      <c r="L9" s="266">
        <v>131540</v>
      </c>
      <c r="M9" s="267">
        <v>160295</v>
      </c>
      <c r="N9" s="268">
        <v>-17.899999999999999</v>
      </c>
    </row>
    <row r="10" spans="1:16" x14ac:dyDescent="0.15">
      <c r="A10" s="250"/>
      <c r="B10" s="246"/>
      <c r="C10" s="246"/>
      <c r="D10" s="246"/>
      <c r="E10" s="246"/>
      <c r="F10" s="246"/>
      <c r="G10" s="1152" t="s">
        <v>477</v>
      </c>
      <c r="H10" s="1153"/>
      <c r="I10" s="1153"/>
      <c r="J10" s="1154"/>
      <c r="K10" s="269">
        <v>45146</v>
      </c>
      <c r="L10" s="270">
        <v>12103</v>
      </c>
      <c r="M10" s="271">
        <v>18795</v>
      </c>
      <c r="N10" s="272">
        <v>-35.6</v>
      </c>
    </row>
    <row r="11" spans="1:16" ht="13.5" customHeight="1" x14ac:dyDescent="0.15">
      <c r="A11" s="250"/>
      <c r="B11" s="246"/>
      <c r="C11" s="246"/>
      <c r="D11" s="246"/>
      <c r="E11" s="246"/>
      <c r="F11" s="246"/>
      <c r="G11" s="1152" t="s">
        <v>478</v>
      </c>
      <c r="H11" s="1153"/>
      <c r="I11" s="1153"/>
      <c r="J11" s="1154"/>
      <c r="K11" s="269">
        <v>79365</v>
      </c>
      <c r="L11" s="270">
        <v>21277</v>
      </c>
      <c r="M11" s="271">
        <v>26340</v>
      </c>
      <c r="N11" s="272">
        <v>-19.2</v>
      </c>
    </row>
    <row r="12" spans="1:16" ht="13.5" customHeight="1" x14ac:dyDescent="0.15">
      <c r="A12" s="250"/>
      <c r="B12" s="246"/>
      <c r="C12" s="246"/>
      <c r="D12" s="246"/>
      <c r="E12" s="246"/>
      <c r="F12" s="246"/>
      <c r="G12" s="1152" t="s">
        <v>479</v>
      </c>
      <c r="H12" s="1153"/>
      <c r="I12" s="1153"/>
      <c r="J12" s="1154"/>
      <c r="K12" s="269" t="s">
        <v>480</v>
      </c>
      <c r="L12" s="270" t="s">
        <v>480</v>
      </c>
      <c r="M12" s="271">
        <v>1514</v>
      </c>
      <c r="N12" s="272" t="s">
        <v>480</v>
      </c>
    </row>
    <row r="13" spans="1:16" ht="13.5" customHeight="1" x14ac:dyDescent="0.15">
      <c r="A13" s="250"/>
      <c r="B13" s="246"/>
      <c r="C13" s="246"/>
      <c r="D13" s="246"/>
      <c r="E13" s="246"/>
      <c r="F13" s="246"/>
      <c r="G13" s="1152" t="s">
        <v>481</v>
      </c>
      <c r="H13" s="1153"/>
      <c r="I13" s="1153"/>
      <c r="J13" s="1154"/>
      <c r="K13" s="269" t="s">
        <v>480</v>
      </c>
      <c r="L13" s="270" t="s">
        <v>480</v>
      </c>
      <c r="M13" s="271" t="s">
        <v>480</v>
      </c>
      <c r="N13" s="272" t="s">
        <v>480</v>
      </c>
    </row>
    <row r="14" spans="1:16" ht="13.5" customHeight="1" x14ac:dyDescent="0.15">
      <c r="A14" s="250"/>
      <c r="B14" s="246"/>
      <c r="C14" s="246"/>
      <c r="D14" s="246"/>
      <c r="E14" s="246"/>
      <c r="F14" s="246"/>
      <c r="G14" s="1152" t="s">
        <v>482</v>
      </c>
      <c r="H14" s="1153"/>
      <c r="I14" s="1153"/>
      <c r="J14" s="1154"/>
      <c r="K14" s="269">
        <v>16364</v>
      </c>
      <c r="L14" s="270">
        <v>4387</v>
      </c>
      <c r="M14" s="271">
        <v>7022</v>
      </c>
      <c r="N14" s="272">
        <v>-37.5</v>
      </c>
    </row>
    <row r="15" spans="1:16" ht="13.5" customHeight="1" x14ac:dyDescent="0.15">
      <c r="A15" s="250"/>
      <c r="B15" s="246"/>
      <c r="C15" s="246"/>
      <c r="D15" s="246"/>
      <c r="E15" s="246"/>
      <c r="F15" s="246"/>
      <c r="G15" s="1152" t="s">
        <v>483</v>
      </c>
      <c r="H15" s="1153"/>
      <c r="I15" s="1153"/>
      <c r="J15" s="1154"/>
      <c r="K15" s="269">
        <v>4554</v>
      </c>
      <c r="L15" s="270">
        <v>1221</v>
      </c>
      <c r="M15" s="271">
        <v>5072</v>
      </c>
      <c r="N15" s="272">
        <v>-75.900000000000006</v>
      </c>
    </row>
    <row r="16" spans="1:16" x14ac:dyDescent="0.15">
      <c r="A16" s="250"/>
      <c r="B16" s="246"/>
      <c r="C16" s="246"/>
      <c r="D16" s="246"/>
      <c r="E16" s="246"/>
      <c r="F16" s="246"/>
      <c r="G16" s="1155" t="s">
        <v>484</v>
      </c>
      <c r="H16" s="1156"/>
      <c r="I16" s="1156"/>
      <c r="J16" s="1157"/>
      <c r="K16" s="270">
        <v>-45011</v>
      </c>
      <c r="L16" s="270">
        <v>-12067</v>
      </c>
      <c r="M16" s="271">
        <v>-16946</v>
      </c>
      <c r="N16" s="272">
        <v>-28.8</v>
      </c>
    </row>
    <row r="17" spans="1:16" x14ac:dyDescent="0.15">
      <c r="A17" s="250"/>
      <c r="B17" s="246"/>
      <c r="C17" s="246"/>
      <c r="D17" s="246"/>
      <c r="E17" s="246"/>
      <c r="F17" s="246"/>
      <c r="G17" s="1155" t="s">
        <v>172</v>
      </c>
      <c r="H17" s="1156"/>
      <c r="I17" s="1156"/>
      <c r="J17" s="1157"/>
      <c r="K17" s="270">
        <v>591063</v>
      </c>
      <c r="L17" s="270">
        <v>158462</v>
      </c>
      <c r="M17" s="271">
        <v>202093</v>
      </c>
      <c r="N17" s="272">
        <v>-21.6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47" t="s">
        <v>489</v>
      </c>
      <c r="H21" s="1148"/>
      <c r="I21" s="1148"/>
      <c r="J21" s="1149"/>
      <c r="K21" s="282">
        <v>15.01</v>
      </c>
      <c r="L21" s="283">
        <v>18.46</v>
      </c>
      <c r="M21" s="284">
        <v>-3.45</v>
      </c>
      <c r="N21" s="251"/>
      <c r="O21" s="285"/>
      <c r="P21" s="281"/>
    </row>
    <row r="22" spans="1:16" s="286" customFormat="1" x14ac:dyDescent="0.15">
      <c r="A22" s="281"/>
      <c r="B22" s="251"/>
      <c r="C22" s="251"/>
      <c r="D22" s="251"/>
      <c r="E22" s="251"/>
      <c r="F22" s="251"/>
      <c r="G22" s="1147" t="s">
        <v>490</v>
      </c>
      <c r="H22" s="1148"/>
      <c r="I22" s="1148"/>
      <c r="J22" s="1149"/>
      <c r="K22" s="287">
        <v>96.3</v>
      </c>
      <c r="L22" s="288">
        <v>94.7</v>
      </c>
      <c r="M22" s="289">
        <v>1.6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0" t="s">
        <v>471</v>
      </c>
      <c r="L30" s="256"/>
      <c r="M30" s="257" t="s">
        <v>472</v>
      </c>
      <c r="N30" s="258"/>
    </row>
    <row r="31" spans="1:16" x14ac:dyDescent="0.15">
      <c r="A31" s="250"/>
      <c r="B31" s="246"/>
      <c r="C31" s="246"/>
      <c r="D31" s="246"/>
      <c r="E31" s="246"/>
      <c r="F31" s="246"/>
      <c r="G31" s="259"/>
      <c r="H31" s="260"/>
      <c r="I31" s="260"/>
      <c r="J31" s="261"/>
      <c r="K31" s="1151"/>
      <c r="L31" s="262" t="s">
        <v>473</v>
      </c>
      <c r="M31" s="263" t="s">
        <v>474</v>
      </c>
      <c r="N31" s="264" t="s">
        <v>475</v>
      </c>
    </row>
    <row r="32" spans="1:16" ht="27" customHeight="1" x14ac:dyDescent="0.15">
      <c r="A32" s="250"/>
      <c r="B32" s="246"/>
      <c r="C32" s="246"/>
      <c r="D32" s="246"/>
      <c r="E32" s="246"/>
      <c r="F32" s="246"/>
      <c r="G32" s="1163" t="s">
        <v>494</v>
      </c>
      <c r="H32" s="1164"/>
      <c r="I32" s="1164"/>
      <c r="J32" s="1165"/>
      <c r="K32" s="296">
        <v>156944</v>
      </c>
      <c r="L32" s="296">
        <v>42076</v>
      </c>
      <c r="M32" s="297">
        <v>103357</v>
      </c>
      <c r="N32" s="298">
        <v>-59.3</v>
      </c>
    </row>
    <row r="33" spans="1:16" ht="13.5" customHeight="1" x14ac:dyDescent="0.15">
      <c r="A33" s="250"/>
      <c r="B33" s="246"/>
      <c r="C33" s="246"/>
      <c r="D33" s="246"/>
      <c r="E33" s="246"/>
      <c r="F33" s="246"/>
      <c r="G33" s="1163" t="s">
        <v>495</v>
      </c>
      <c r="H33" s="1164"/>
      <c r="I33" s="1164"/>
      <c r="J33" s="1165"/>
      <c r="K33" s="296" t="s">
        <v>480</v>
      </c>
      <c r="L33" s="296" t="s">
        <v>480</v>
      </c>
      <c r="M33" s="297" t="s">
        <v>480</v>
      </c>
      <c r="N33" s="298" t="s">
        <v>480</v>
      </c>
    </row>
    <row r="34" spans="1:16" ht="27" customHeight="1" x14ac:dyDescent="0.15">
      <c r="A34" s="250"/>
      <c r="B34" s="246"/>
      <c r="C34" s="246"/>
      <c r="D34" s="246"/>
      <c r="E34" s="246"/>
      <c r="F34" s="246"/>
      <c r="G34" s="1163" t="s">
        <v>496</v>
      </c>
      <c r="H34" s="1164"/>
      <c r="I34" s="1164"/>
      <c r="J34" s="1165"/>
      <c r="K34" s="296" t="s">
        <v>480</v>
      </c>
      <c r="L34" s="296" t="s">
        <v>480</v>
      </c>
      <c r="M34" s="297" t="s">
        <v>480</v>
      </c>
      <c r="N34" s="298" t="s">
        <v>480</v>
      </c>
    </row>
    <row r="35" spans="1:16" ht="27" customHeight="1" x14ac:dyDescent="0.15">
      <c r="A35" s="250"/>
      <c r="B35" s="246"/>
      <c r="C35" s="246"/>
      <c r="D35" s="246"/>
      <c r="E35" s="246"/>
      <c r="F35" s="246"/>
      <c r="G35" s="1163" t="s">
        <v>497</v>
      </c>
      <c r="H35" s="1164"/>
      <c r="I35" s="1164"/>
      <c r="J35" s="1165"/>
      <c r="K35" s="296">
        <v>89575</v>
      </c>
      <c r="L35" s="296">
        <v>24015</v>
      </c>
      <c r="M35" s="297">
        <v>28799</v>
      </c>
      <c r="N35" s="298">
        <v>-16.600000000000001</v>
      </c>
    </row>
    <row r="36" spans="1:16" ht="27" customHeight="1" x14ac:dyDescent="0.15">
      <c r="A36" s="250"/>
      <c r="B36" s="246"/>
      <c r="C36" s="246"/>
      <c r="D36" s="246"/>
      <c r="E36" s="246"/>
      <c r="F36" s="246"/>
      <c r="G36" s="1163" t="s">
        <v>498</v>
      </c>
      <c r="H36" s="1164"/>
      <c r="I36" s="1164"/>
      <c r="J36" s="1165"/>
      <c r="K36" s="296">
        <v>11170</v>
      </c>
      <c r="L36" s="296">
        <v>2995</v>
      </c>
      <c r="M36" s="297">
        <v>4510</v>
      </c>
      <c r="N36" s="298">
        <v>-33.6</v>
      </c>
    </row>
    <row r="37" spans="1:16" ht="13.5" customHeight="1" x14ac:dyDescent="0.15">
      <c r="A37" s="250"/>
      <c r="B37" s="246"/>
      <c r="C37" s="246"/>
      <c r="D37" s="246"/>
      <c r="E37" s="246"/>
      <c r="F37" s="246"/>
      <c r="G37" s="1163" t="s">
        <v>499</v>
      </c>
      <c r="H37" s="1164"/>
      <c r="I37" s="1164"/>
      <c r="J37" s="1165"/>
      <c r="K37" s="296" t="s">
        <v>480</v>
      </c>
      <c r="L37" s="296" t="s">
        <v>480</v>
      </c>
      <c r="M37" s="297">
        <v>1276</v>
      </c>
      <c r="N37" s="298" t="s">
        <v>480</v>
      </c>
    </row>
    <row r="38" spans="1:16" ht="27" customHeight="1" x14ac:dyDescent="0.15">
      <c r="A38" s="250"/>
      <c r="B38" s="246"/>
      <c r="C38" s="246"/>
      <c r="D38" s="246"/>
      <c r="E38" s="246"/>
      <c r="F38" s="246"/>
      <c r="G38" s="1166" t="s">
        <v>500</v>
      </c>
      <c r="H38" s="1167"/>
      <c r="I38" s="1167"/>
      <c r="J38" s="1168"/>
      <c r="K38" s="299" t="s">
        <v>480</v>
      </c>
      <c r="L38" s="299" t="s">
        <v>480</v>
      </c>
      <c r="M38" s="300">
        <v>40</v>
      </c>
      <c r="N38" s="301" t="s">
        <v>480</v>
      </c>
      <c r="O38" s="295"/>
    </row>
    <row r="39" spans="1:16" x14ac:dyDescent="0.15">
      <c r="A39" s="250"/>
      <c r="B39" s="246"/>
      <c r="C39" s="246"/>
      <c r="D39" s="246"/>
      <c r="E39" s="246"/>
      <c r="F39" s="246"/>
      <c r="G39" s="1166" t="s">
        <v>501</v>
      </c>
      <c r="H39" s="1167"/>
      <c r="I39" s="1167"/>
      <c r="J39" s="1168"/>
      <c r="K39" s="302" t="s">
        <v>480</v>
      </c>
      <c r="L39" s="302" t="s">
        <v>480</v>
      </c>
      <c r="M39" s="303">
        <v>-3340</v>
      </c>
      <c r="N39" s="304" t="s">
        <v>480</v>
      </c>
      <c r="O39" s="295"/>
    </row>
    <row r="40" spans="1:16" ht="27" customHeight="1" x14ac:dyDescent="0.15">
      <c r="A40" s="250"/>
      <c r="B40" s="246"/>
      <c r="C40" s="246"/>
      <c r="D40" s="246"/>
      <c r="E40" s="246"/>
      <c r="F40" s="246"/>
      <c r="G40" s="1163" t="s">
        <v>502</v>
      </c>
      <c r="H40" s="1164"/>
      <c r="I40" s="1164"/>
      <c r="J40" s="1165"/>
      <c r="K40" s="302">
        <v>-165543</v>
      </c>
      <c r="L40" s="302">
        <v>-44382</v>
      </c>
      <c r="M40" s="303">
        <v>-104131</v>
      </c>
      <c r="N40" s="304">
        <v>-57.4</v>
      </c>
      <c r="O40" s="295"/>
    </row>
    <row r="41" spans="1:16" x14ac:dyDescent="0.15">
      <c r="A41" s="250"/>
      <c r="B41" s="246"/>
      <c r="C41" s="246"/>
      <c r="D41" s="246"/>
      <c r="E41" s="246"/>
      <c r="F41" s="246"/>
      <c r="G41" s="1169" t="s">
        <v>283</v>
      </c>
      <c r="H41" s="1170"/>
      <c r="I41" s="1170"/>
      <c r="J41" s="1171"/>
      <c r="K41" s="296">
        <v>92146</v>
      </c>
      <c r="L41" s="302">
        <v>24704</v>
      </c>
      <c r="M41" s="303">
        <v>30511</v>
      </c>
      <c r="N41" s="304">
        <v>-19</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58" t="s">
        <v>471</v>
      </c>
      <c r="J49" s="1160" t="s">
        <v>506</v>
      </c>
      <c r="K49" s="1161"/>
      <c r="L49" s="1161"/>
      <c r="M49" s="1161"/>
      <c r="N49" s="1162"/>
    </row>
    <row r="50" spans="1:14" x14ac:dyDescent="0.15">
      <c r="A50" s="250"/>
      <c r="B50" s="246"/>
      <c r="C50" s="246"/>
      <c r="D50" s="246"/>
      <c r="E50" s="246"/>
      <c r="F50" s="246"/>
      <c r="G50" s="314"/>
      <c r="H50" s="315"/>
      <c r="I50" s="1159"/>
      <c r="J50" s="316" t="s">
        <v>507</v>
      </c>
      <c r="K50" s="317" t="s">
        <v>508</v>
      </c>
      <c r="L50" s="318" t="s">
        <v>509</v>
      </c>
      <c r="M50" s="319" t="s">
        <v>510</v>
      </c>
      <c r="N50" s="320" t="s">
        <v>511</v>
      </c>
    </row>
    <row r="51" spans="1:14" x14ac:dyDescent="0.15">
      <c r="A51" s="250"/>
      <c r="B51" s="246"/>
      <c r="C51" s="246"/>
      <c r="D51" s="246"/>
      <c r="E51" s="246"/>
      <c r="F51" s="246"/>
      <c r="G51" s="312" t="s">
        <v>512</v>
      </c>
      <c r="H51" s="313"/>
      <c r="I51" s="321">
        <v>275905</v>
      </c>
      <c r="J51" s="322">
        <v>69779</v>
      </c>
      <c r="K51" s="323">
        <v>19.7</v>
      </c>
      <c r="L51" s="324">
        <v>221823</v>
      </c>
      <c r="M51" s="325">
        <v>10.1</v>
      </c>
      <c r="N51" s="326">
        <v>9.6</v>
      </c>
    </row>
    <row r="52" spans="1:14" x14ac:dyDescent="0.15">
      <c r="A52" s="250"/>
      <c r="B52" s="246"/>
      <c r="C52" s="246"/>
      <c r="D52" s="246"/>
      <c r="E52" s="246"/>
      <c r="F52" s="246"/>
      <c r="G52" s="327"/>
      <c r="H52" s="328" t="s">
        <v>513</v>
      </c>
      <c r="I52" s="329">
        <v>240342</v>
      </c>
      <c r="J52" s="330">
        <v>60785</v>
      </c>
      <c r="K52" s="331">
        <v>4.3</v>
      </c>
      <c r="L52" s="332">
        <v>104431</v>
      </c>
      <c r="M52" s="333">
        <v>-11.8</v>
      </c>
      <c r="N52" s="334">
        <v>16.100000000000001</v>
      </c>
    </row>
    <row r="53" spans="1:14" x14ac:dyDescent="0.15">
      <c r="A53" s="250"/>
      <c r="B53" s="246"/>
      <c r="C53" s="246"/>
      <c r="D53" s="246"/>
      <c r="E53" s="246"/>
      <c r="F53" s="246"/>
      <c r="G53" s="312" t="s">
        <v>514</v>
      </c>
      <c r="H53" s="313"/>
      <c r="I53" s="321">
        <v>700812</v>
      </c>
      <c r="J53" s="322">
        <v>178278</v>
      </c>
      <c r="K53" s="323">
        <v>155.5</v>
      </c>
      <c r="L53" s="324">
        <v>263041</v>
      </c>
      <c r="M53" s="325">
        <v>18.600000000000001</v>
      </c>
      <c r="N53" s="326">
        <v>136.9</v>
      </c>
    </row>
    <row r="54" spans="1:14" x14ac:dyDescent="0.15">
      <c r="A54" s="250"/>
      <c r="B54" s="246"/>
      <c r="C54" s="246"/>
      <c r="D54" s="246"/>
      <c r="E54" s="246"/>
      <c r="F54" s="246"/>
      <c r="G54" s="327"/>
      <c r="H54" s="328" t="s">
        <v>513</v>
      </c>
      <c r="I54" s="329">
        <v>697915</v>
      </c>
      <c r="J54" s="330">
        <v>177541</v>
      </c>
      <c r="K54" s="331">
        <v>192.1</v>
      </c>
      <c r="L54" s="332">
        <v>103171</v>
      </c>
      <c r="M54" s="333">
        <v>-1.2</v>
      </c>
      <c r="N54" s="334">
        <v>193.3</v>
      </c>
    </row>
    <row r="55" spans="1:14" x14ac:dyDescent="0.15">
      <c r="A55" s="250"/>
      <c r="B55" s="246"/>
      <c r="C55" s="246"/>
      <c r="D55" s="246"/>
      <c r="E55" s="246"/>
      <c r="F55" s="246"/>
      <c r="G55" s="312" t="s">
        <v>515</v>
      </c>
      <c r="H55" s="313"/>
      <c r="I55" s="321">
        <v>248777</v>
      </c>
      <c r="J55" s="322">
        <v>64283</v>
      </c>
      <c r="K55" s="323">
        <v>-63.9</v>
      </c>
      <c r="L55" s="324">
        <v>272886</v>
      </c>
      <c r="M55" s="325">
        <v>3.7</v>
      </c>
      <c r="N55" s="326">
        <v>-67.599999999999994</v>
      </c>
    </row>
    <row r="56" spans="1:14" x14ac:dyDescent="0.15">
      <c r="A56" s="250"/>
      <c r="B56" s="246"/>
      <c r="C56" s="246"/>
      <c r="D56" s="246"/>
      <c r="E56" s="246"/>
      <c r="F56" s="246"/>
      <c r="G56" s="327"/>
      <c r="H56" s="328" t="s">
        <v>513</v>
      </c>
      <c r="I56" s="329">
        <v>248777</v>
      </c>
      <c r="J56" s="330">
        <v>64283</v>
      </c>
      <c r="K56" s="331">
        <v>-63.8</v>
      </c>
      <c r="L56" s="332">
        <v>125724</v>
      </c>
      <c r="M56" s="333">
        <v>21.9</v>
      </c>
      <c r="N56" s="334">
        <v>-85.7</v>
      </c>
    </row>
    <row r="57" spans="1:14" x14ac:dyDescent="0.15">
      <c r="A57" s="250"/>
      <c r="B57" s="246"/>
      <c r="C57" s="246"/>
      <c r="D57" s="246"/>
      <c r="E57" s="246"/>
      <c r="F57" s="246"/>
      <c r="G57" s="312" t="s">
        <v>516</v>
      </c>
      <c r="H57" s="313"/>
      <c r="I57" s="321">
        <v>267086</v>
      </c>
      <c r="J57" s="322">
        <v>70360</v>
      </c>
      <c r="K57" s="323">
        <v>9.5</v>
      </c>
      <c r="L57" s="324">
        <v>245039</v>
      </c>
      <c r="M57" s="325">
        <v>-10.199999999999999</v>
      </c>
      <c r="N57" s="326">
        <v>19.7</v>
      </c>
    </row>
    <row r="58" spans="1:14" x14ac:dyDescent="0.15">
      <c r="A58" s="250"/>
      <c r="B58" s="246"/>
      <c r="C58" s="246"/>
      <c r="D58" s="246"/>
      <c r="E58" s="246"/>
      <c r="F58" s="246"/>
      <c r="G58" s="327"/>
      <c r="H58" s="328" t="s">
        <v>513</v>
      </c>
      <c r="I58" s="329">
        <v>228759</v>
      </c>
      <c r="J58" s="330">
        <v>60263</v>
      </c>
      <c r="K58" s="331">
        <v>-6.3</v>
      </c>
      <c r="L58" s="332">
        <v>108922</v>
      </c>
      <c r="M58" s="333">
        <v>-13.4</v>
      </c>
      <c r="N58" s="334">
        <v>7.1</v>
      </c>
    </row>
    <row r="59" spans="1:14" x14ac:dyDescent="0.15">
      <c r="A59" s="250"/>
      <c r="B59" s="246"/>
      <c r="C59" s="246"/>
      <c r="D59" s="246"/>
      <c r="E59" s="246"/>
      <c r="F59" s="246"/>
      <c r="G59" s="312" t="s">
        <v>517</v>
      </c>
      <c r="H59" s="313"/>
      <c r="I59" s="321">
        <v>302989</v>
      </c>
      <c r="J59" s="322">
        <v>81230</v>
      </c>
      <c r="K59" s="323">
        <v>15.4</v>
      </c>
      <c r="L59" s="324">
        <v>237994</v>
      </c>
      <c r="M59" s="325">
        <v>-2.9</v>
      </c>
      <c r="N59" s="326">
        <v>18.3</v>
      </c>
    </row>
    <row r="60" spans="1:14" x14ac:dyDescent="0.15">
      <c r="A60" s="250"/>
      <c r="B60" s="246"/>
      <c r="C60" s="246"/>
      <c r="D60" s="246"/>
      <c r="E60" s="246"/>
      <c r="F60" s="246"/>
      <c r="G60" s="327"/>
      <c r="H60" s="328" t="s">
        <v>513</v>
      </c>
      <c r="I60" s="335">
        <v>187996</v>
      </c>
      <c r="J60" s="330">
        <v>50401</v>
      </c>
      <c r="K60" s="331">
        <v>-16.399999999999999</v>
      </c>
      <c r="L60" s="332">
        <v>110361</v>
      </c>
      <c r="M60" s="333">
        <v>1.3</v>
      </c>
      <c r="N60" s="334">
        <v>-17.7</v>
      </c>
    </row>
    <row r="61" spans="1:14" x14ac:dyDescent="0.15">
      <c r="A61" s="250"/>
      <c r="B61" s="246"/>
      <c r="C61" s="246"/>
      <c r="D61" s="246"/>
      <c r="E61" s="246"/>
      <c r="F61" s="246"/>
      <c r="G61" s="312" t="s">
        <v>518</v>
      </c>
      <c r="H61" s="336"/>
      <c r="I61" s="337">
        <v>359114</v>
      </c>
      <c r="J61" s="338">
        <v>92786</v>
      </c>
      <c r="K61" s="339">
        <v>27.2</v>
      </c>
      <c r="L61" s="340">
        <v>248157</v>
      </c>
      <c r="M61" s="341">
        <v>3.9</v>
      </c>
      <c r="N61" s="326">
        <v>23.3</v>
      </c>
    </row>
    <row r="62" spans="1:14" x14ac:dyDescent="0.15">
      <c r="A62" s="250"/>
      <c r="B62" s="246"/>
      <c r="C62" s="246"/>
      <c r="D62" s="246"/>
      <c r="E62" s="246"/>
      <c r="F62" s="246"/>
      <c r="G62" s="327"/>
      <c r="H62" s="328" t="s">
        <v>513</v>
      </c>
      <c r="I62" s="329">
        <v>320758</v>
      </c>
      <c r="J62" s="330">
        <v>82655</v>
      </c>
      <c r="K62" s="331">
        <v>22</v>
      </c>
      <c r="L62" s="332">
        <v>110522</v>
      </c>
      <c r="M62" s="333">
        <v>-0.6</v>
      </c>
      <c r="N62" s="334">
        <v>22.6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132"/>
  <sheetViews>
    <sheetView showGridLines="0" topLeftCell="A57"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132"/>
  <sheetViews>
    <sheetView showGridLines="0" topLeftCell="A43"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2" t="s">
        <v>3</v>
      </c>
      <c r="D47" s="1172"/>
      <c r="E47" s="1173"/>
      <c r="F47" s="11">
        <v>109.94</v>
      </c>
      <c r="G47" s="12">
        <v>105.15</v>
      </c>
      <c r="H47" s="12">
        <v>109.49</v>
      </c>
      <c r="I47" s="12">
        <v>111.31</v>
      </c>
      <c r="J47" s="13">
        <v>120.61</v>
      </c>
    </row>
    <row r="48" spans="2:10" ht="57.75" customHeight="1" x14ac:dyDescent="0.15">
      <c r="B48" s="14"/>
      <c r="C48" s="1174" t="s">
        <v>4</v>
      </c>
      <c r="D48" s="1174"/>
      <c r="E48" s="1175"/>
      <c r="F48" s="15">
        <v>3.92</v>
      </c>
      <c r="G48" s="16">
        <v>3.75</v>
      </c>
      <c r="H48" s="16">
        <v>2.7</v>
      </c>
      <c r="I48" s="16">
        <v>5.34</v>
      </c>
      <c r="J48" s="17">
        <v>3.81</v>
      </c>
    </row>
    <row r="49" spans="2:10" ht="57.75" customHeight="1" thickBot="1" x14ac:dyDescent="0.2">
      <c r="B49" s="18"/>
      <c r="C49" s="1176" t="s">
        <v>5</v>
      </c>
      <c r="D49" s="1176"/>
      <c r="E49" s="1177"/>
      <c r="F49" s="19">
        <v>3.6</v>
      </c>
      <c r="G49" s="20" t="s">
        <v>525</v>
      </c>
      <c r="H49" s="20">
        <v>2.2000000000000002</v>
      </c>
      <c r="I49" s="20">
        <v>8.89</v>
      </c>
      <c r="J49" s="21">
        <v>6.96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2018-10-21T23:46:26Z</cp:lastPrinted>
  <dcterms:created xsi:type="dcterms:W3CDTF">2018-01-24T04:11:19Z</dcterms:created>
  <dcterms:modified xsi:type="dcterms:W3CDTF">2018-10-21T23:47:10Z</dcterms:modified>
  <cp:category/>
</cp:coreProperties>
</file>